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ЕНЮ 9 лицей\"/>
    </mc:Choice>
  </mc:AlternateContent>
  <bookViews>
    <workbookView xWindow="0" yWindow="0" windowWidth="23040" windowHeight="8736" tabRatio="687"/>
  </bookViews>
  <sheets>
    <sheet name="Лист1" sheetId="1" r:id="rId1"/>
  </sheets>
  <definedNames>
    <definedName name="_xlnm.Print_Area" localSheetId="0">Лист1!$A$1:$L$185</definedName>
  </definedNames>
  <calcPr calcId="162913"/>
</workbook>
</file>

<file path=xl/calcChain.xml><?xml version="1.0" encoding="utf-8"?>
<calcChain xmlns="http://schemas.openxmlformats.org/spreadsheetml/2006/main">
  <c r="F110" i="1" l="1"/>
  <c r="F30" i="1"/>
  <c r="G183" i="1" l="1"/>
  <c r="H183" i="1"/>
  <c r="I183" i="1"/>
  <c r="J183" i="1"/>
  <c r="F183" i="1"/>
  <c r="G173" i="1"/>
  <c r="H173" i="1"/>
  <c r="I173" i="1"/>
  <c r="J173" i="1"/>
  <c r="F173" i="1"/>
  <c r="L184" i="1"/>
  <c r="L185" i="1" s="1"/>
  <c r="G165" i="1"/>
  <c r="H165" i="1"/>
  <c r="I165" i="1"/>
  <c r="J165" i="1"/>
  <c r="F165" i="1"/>
  <c r="G155" i="1"/>
  <c r="H155" i="1"/>
  <c r="I155" i="1"/>
  <c r="J155" i="1"/>
  <c r="F155" i="1"/>
  <c r="L146" i="1"/>
  <c r="L166" i="1" s="1"/>
  <c r="G145" i="1"/>
  <c r="H145" i="1"/>
  <c r="I145" i="1"/>
  <c r="J145" i="1"/>
  <c r="F145" i="1"/>
  <c r="G137" i="1"/>
  <c r="H137" i="1"/>
  <c r="I137" i="1"/>
  <c r="J137" i="1"/>
  <c r="F137" i="1"/>
  <c r="L129" i="1"/>
  <c r="G128" i="1"/>
  <c r="H128" i="1"/>
  <c r="I128" i="1"/>
  <c r="J128" i="1"/>
  <c r="F128" i="1"/>
  <c r="G118" i="1"/>
  <c r="H118" i="1"/>
  <c r="I118" i="1"/>
  <c r="J118" i="1"/>
  <c r="F118" i="1"/>
  <c r="L22" i="1"/>
  <c r="L40" i="1"/>
  <c r="L58" i="1"/>
  <c r="L76" i="1"/>
  <c r="L95" i="1"/>
  <c r="L111" i="1"/>
  <c r="G110" i="1"/>
  <c r="H110" i="1"/>
  <c r="I110" i="1"/>
  <c r="J110" i="1"/>
  <c r="G101" i="1"/>
  <c r="H101" i="1"/>
  <c r="I101" i="1"/>
  <c r="J101" i="1"/>
  <c r="F101" i="1"/>
  <c r="G94" i="1"/>
  <c r="H94" i="1"/>
  <c r="I94" i="1"/>
  <c r="J94" i="1"/>
  <c r="F94" i="1"/>
  <c r="G84" i="1"/>
  <c r="H84" i="1"/>
  <c r="I84" i="1"/>
  <c r="J84" i="1"/>
  <c r="F84" i="1"/>
  <c r="I184" i="1" l="1"/>
  <c r="H184" i="1"/>
  <c r="F184" i="1"/>
  <c r="G184" i="1"/>
  <c r="I166" i="1"/>
  <c r="J184" i="1"/>
  <c r="J129" i="1"/>
  <c r="F146" i="1"/>
  <c r="G146" i="1"/>
  <c r="H146" i="1"/>
  <c r="F166" i="1"/>
  <c r="G166" i="1"/>
  <c r="H166" i="1"/>
  <c r="F129" i="1"/>
  <c r="J146" i="1"/>
  <c r="J166" i="1"/>
  <c r="H129" i="1"/>
  <c r="I129" i="1"/>
  <c r="I146" i="1"/>
  <c r="G129" i="1"/>
  <c r="J111" i="1"/>
  <c r="J95" i="1"/>
  <c r="H111" i="1"/>
  <c r="G111" i="1"/>
  <c r="F111" i="1"/>
  <c r="I111" i="1"/>
  <c r="F95" i="1"/>
  <c r="G95" i="1"/>
  <c r="H95" i="1"/>
  <c r="I95" i="1"/>
  <c r="G75" i="1" l="1"/>
  <c r="H75" i="1"/>
  <c r="I75" i="1"/>
  <c r="J75" i="1"/>
  <c r="F75" i="1"/>
  <c r="G65" i="1"/>
  <c r="H65" i="1"/>
  <c r="I65" i="1"/>
  <c r="J65" i="1"/>
  <c r="F65" i="1"/>
  <c r="G57" i="1"/>
  <c r="H57" i="1"/>
  <c r="I57" i="1"/>
  <c r="J57" i="1"/>
  <c r="F57" i="1"/>
  <c r="G47" i="1"/>
  <c r="H47" i="1"/>
  <c r="I47" i="1"/>
  <c r="J47" i="1"/>
  <c r="F47" i="1"/>
  <c r="G39" i="1"/>
  <c r="H39" i="1"/>
  <c r="I39" i="1"/>
  <c r="J39" i="1"/>
  <c r="F39" i="1"/>
  <c r="G30" i="1"/>
  <c r="H30" i="1"/>
  <c r="I30" i="1"/>
  <c r="J30" i="1"/>
  <c r="F12" i="1"/>
  <c r="G21" i="1"/>
  <c r="H21" i="1"/>
  <c r="I21" i="1"/>
  <c r="J21" i="1"/>
  <c r="F21" i="1"/>
  <c r="H12" i="1"/>
  <c r="I12" i="1"/>
  <c r="J12" i="1"/>
  <c r="G12" i="1"/>
  <c r="I76" i="1" l="1"/>
  <c r="F76" i="1"/>
  <c r="G76" i="1"/>
  <c r="J58" i="1"/>
  <c r="H76" i="1"/>
  <c r="H58" i="1"/>
  <c r="F58" i="1"/>
  <c r="G58" i="1"/>
  <c r="J76" i="1"/>
  <c r="H22" i="1"/>
  <c r="I58" i="1"/>
  <c r="F22" i="1"/>
  <c r="F40" i="1"/>
  <c r="J40" i="1"/>
  <c r="I40" i="1"/>
  <c r="J22" i="1"/>
  <c r="H40" i="1"/>
  <c r="G40" i="1"/>
  <c r="I22" i="1"/>
  <c r="G22" i="1"/>
  <c r="B184" i="1"/>
  <c r="A184" i="1"/>
  <c r="B174" i="1"/>
  <c r="A174" i="1"/>
  <c r="B166" i="1"/>
  <c r="A166" i="1"/>
  <c r="B156" i="1"/>
  <c r="A156" i="1"/>
  <c r="B146" i="1"/>
  <c r="A146" i="1"/>
  <c r="B138" i="1"/>
  <c r="A138" i="1"/>
  <c r="B129" i="1"/>
  <c r="A129" i="1"/>
  <c r="B119" i="1"/>
  <c r="A119" i="1"/>
  <c r="B111" i="1"/>
  <c r="A111" i="1"/>
  <c r="B102" i="1"/>
  <c r="A102" i="1"/>
  <c r="B95" i="1"/>
  <c r="A95" i="1"/>
  <c r="B85" i="1"/>
  <c r="A85" i="1"/>
  <c r="B76" i="1"/>
  <c r="A76" i="1"/>
  <c r="B66" i="1"/>
  <c r="A66" i="1"/>
  <c r="B58" i="1"/>
  <c r="A58" i="1"/>
  <c r="B48" i="1"/>
  <c r="A48" i="1"/>
  <c r="B40" i="1"/>
  <c r="A40" i="1"/>
  <c r="B31" i="1"/>
  <c r="A31" i="1"/>
  <c r="B22" i="1"/>
  <c r="A22" i="1"/>
  <c r="B13" i="1"/>
  <c r="A13" i="1"/>
  <c r="I185" i="1" l="1"/>
  <c r="H185" i="1"/>
  <c r="G185" i="1"/>
  <c r="J185" i="1"/>
  <c r="F185" i="1"/>
</calcChain>
</file>

<file path=xl/sharedStrings.xml><?xml version="1.0" encoding="utf-8"?>
<sst xmlns="http://schemas.openxmlformats.org/spreadsheetml/2006/main" count="460" uniqueCount="186">
  <si>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</si>
  <si>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</si>
  <si>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</si>
  <si>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</si>
  <si>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</si>
  <si>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</si>
  <si>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</si>
  <si>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</si>
  <si>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</si>
  <si>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</si>
  <si>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</si>
  <si>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</si>
  <si>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</si>
  <si>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</si>
  <si>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</si>
  <si>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</si>
  <si>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</si>
  <si>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</si>
  <si>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</si>
  <si>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</si>
  <si>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</si>
  <si>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</si>
  <si>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</si>
  <si>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</si>
  <si>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</si>
  <si>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</si>
  <si>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</si>
  <si>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</si>
  <si>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</si>
  <si>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</si>
  <si>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</si>
  <si>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</si>
  <si>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</si>
  <si>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</si>
  <si>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</si>
  <si>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</si>
  <si>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ОГБОУ "Лицей №9 г. Белгорода" Белгородской области</t>
  </si>
  <si>
    <t>Генеральный директор</t>
  </si>
  <si>
    <t>Семикопенко Д.С.</t>
  </si>
  <si>
    <t>Макароны отварные с сыром</t>
  </si>
  <si>
    <t xml:space="preserve">Чай с сахаром </t>
  </si>
  <si>
    <t>ТТК 1.1</t>
  </si>
  <si>
    <t>ТТК 4.1</t>
  </si>
  <si>
    <t>овощи</t>
  </si>
  <si>
    <t>булочное</t>
  </si>
  <si>
    <t>ТТК 8.2</t>
  </si>
  <si>
    <t>Суп картофельный с крупой гречневой, цыпленком</t>
  </si>
  <si>
    <t>Плов</t>
  </si>
  <si>
    <t>Напиток витаминный из яблок и шиповника</t>
  </si>
  <si>
    <t>Хлеб пшеничный</t>
  </si>
  <si>
    <t>Хлеб ржано-пшеничный</t>
  </si>
  <si>
    <t>ТТК 4.7</t>
  </si>
  <si>
    <t>ТТК 5.2</t>
  </si>
  <si>
    <t>ТТК 6.2</t>
  </si>
  <si>
    <t>ТТК 8.17</t>
  </si>
  <si>
    <t>ТТК 3.1</t>
  </si>
  <si>
    <t>ТТК 3.2</t>
  </si>
  <si>
    <t>Суфле куриное, запеченное со сметаной</t>
  </si>
  <si>
    <t>Огурец свежий</t>
  </si>
  <si>
    <t>Чай витаминный с плодами шиповника</t>
  </si>
  <si>
    <t>Фрукт</t>
  </si>
  <si>
    <t>ТТК 6.9</t>
  </si>
  <si>
    <t>ТТК 4.4</t>
  </si>
  <si>
    <t>ТТК 8.18</t>
  </si>
  <si>
    <t>Салат из свеклы с сыром</t>
  </si>
  <si>
    <t>Каша рассыпчатая из гречневой крупы с маслом сливочным</t>
  </si>
  <si>
    <t>Пюре картофельное</t>
  </si>
  <si>
    <t>ТТК 5.13</t>
  </si>
  <si>
    <t>ТТК 6.6</t>
  </si>
  <si>
    <t>ТТК 8.11</t>
  </si>
  <si>
    <t>Сыр порциями</t>
  </si>
  <si>
    <t>Батон пектиновый</t>
  </si>
  <si>
    <t>Какао с молоком</t>
  </si>
  <si>
    <t>порц. блюдо</t>
  </si>
  <si>
    <t>ТТК 3.10</t>
  </si>
  <si>
    <t>ТТК 3.3</t>
  </si>
  <si>
    <t>ТТК 8.12</t>
  </si>
  <si>
    <t>ТТК 1.5</t>
  </si>
  <si>
    <t>Свекольник со сметаной</t>
  </si>
  <si>
    <t>Фрикадельки мясные с соусом</t>
  </si>
  <si>
    <t>Компот из фруктов и ягод с/м</t>
  </si>
  <si>
    <t>ТТК 4.3</t>
  </si>
  <si>
    <t>ТТК 5.8</t>
  </si>
  <si>
    <t>ТТК 6.13</t>
  </si>
  <si>
    <t>ТТК 7.2</t>
  </si>
  <si>
    <t>Масло сливочное порциями</t>
  </si>
  <si>
    <t>Чай с сахаром</t>
  </si>
  <si>
    <t>ТТК 3.12</t>
  </si>
  <si>
    <t>Котлеты Нежные</t>
  </si>
  <si>
    <t>Макаронные изделия отварные с маслом сливочным</t>
  </si>
  <si>
    <t>ТТК 4.6</t>
  </si>
  <si>
    <t>ТТК 5.14</t>
  </si>
  <si>
    <t>ТТК 6.16</t>
  </si>
  <si>
    <t>ТТК 7.5</t>
  </si>
  <si>
    <t>Компот из смеси сухофруктов</t>
  </si>
  <si>
    <t xml:space="preserve">ТТК 3.5 </t>
  </si>
  <si>
    <t>ТТК 4.23</t>
  </si>
  <si>
    <t>ТТК 4.14</t>
  </si>
  <si>
    <t>Помидор соленый</t>
  </si>
  <si>
    <t>ТТК 4.15</t>
  </si>
  <si>
    <t>ТТК 4.11</t>
  </si>
  <si>
    <t>Салат из соленых огурцов с луком</t>
  </si>
  <si>
    <t>ТТК 4.9</t>
  </si>
  <si>
    <t>Салат из фасоли, кукурузы и сухариков</t>
  </si>
  <si>
    <t>01</t>
  </si>
  <si>
    <t>Помидор свежий</t>
  </si>
  <si>
    <t>Икра кабачковая</t>
  </si>
  <si>
    <t>Кондитерское изделие (печенье)</t>
  </si>
  <si>
    <t>Салат из белокачанной кпусты с морковью</t>
  </si>
  <si>
    <t>фрукт</t>
  </si>
  <si>
    <t>Кукуруза консервированая</t>
  </si>
  <si>
    <t>ТТК 7.12</t>
  </si>
  <si>
    <t>Суп картофельный с макаронными изделями, цыпленком</t>
  </si>
  <si>
    <t>Цыплята(бедро н/к) запеченные</t>
  </si>
  <si>
    <t>Каша Дружба</t>
  </si>
  <si>
    <t>Продукт йогуртный фруттис</t>
  </si>
  <si>
    <t>ТТК 8.1</t>
  </si>
  <si>
    <t>Салат из свежих помидоров и огурцов(с луком репчатым)</t>
  </si>
  <si>
    <t>творожное блюдо</t>
  </si>
  <si>
    <t>пор. блюдо</t>
  </si>
  <si>
    <t>ТТК 2.1</t>
  </si>
  <si>
    <t xml:space="preserve">Запеканка творожно-рисовая со сгущенным молоком </t>
  </si>
  <si>
    <t>Молоко</t>
  </si>
  <si>
    <t>Салат из моркови с зеленым горошком</t>
  </si>
  <si>
    <t>Щи из свежей капусты с картофелем со сметаной</t>
  </si>
  <si>
    <t>ТТК 6.8</t>
  </si>
  <si>
    <t>ТТК 8.3</t>
  </si>
  <si>
    <t>Омлет паровой с мясом</t>
  </si>
  <si>
    <t>Чай с сахаром и лимоном</t>
  </si>
  <si>
    <t>ТТК 4.19</t>
  </si>
  <si>
    <t>ТТК 5.11</t>
  </si>
  <si>
    <t>ТТК 6.55</t>
  </si>
  <si>
    <t>ТТК 7.1</t>
  </si>
  <si>
    <t>ТТК 8.4</t>
  </si>
  <si>
    <t>Салат из помидоров с сухариками</t>
  </si>
  <si>
    <t>Солянка "Школьная"</t>
  </si>
  <si>
    <t>Рыба запеченая под овощами с ыром</t>
  </si>
  <si>
    <t>Напиток Каркаде</t>
  </si>
  <si>
    <t>порц.блюдо</t>
  </si>
  <si>
    <t>ТТК 3.13</t>
  </si>
  <si>
    <t>Каша вязкая молочная из хлопьев овсяных "Геркулес" с маслом сливочным</t>
  </si>
  <si>
    <t>Яйцо вареное</t>
  </si>
  <si>
    <t>Кондитерское изделие (пряник)</t>
  </si>
  <si>
    <t>ТТК 4.18</t>
  </si>
  <si>
    <t>ТТК 5.1</t>
  </si>
  <si>
    <t>ТТК 6.22</t>
  </si>
  <si>
    <t>ТТК 8.14</t>
  </si>
  <si>
    <t>Салат из капусты белокочанной с кукурузой</t>
  </si>
  <si>
    <t>Суп картофельный с рисовой крупой, цыплеком</t>
  </si>
  <si>
    <t>Паста с мясным соусом</t>
  </si>
  <si>
    <t>Компот из свежих плодов (яблок)</t>
  </si>
  <si>
    <t>мучное бл.</t>
  </si>
  <si>
    <t>ТТК 6.17</t>
  </si>
  <si>
    <t>ТТК 3.6</t>
  </si>
  <si>
    <t>Пудинг мясной</t>
  </si>
  <si>
    <t>Оладьи из п/ф с повидлом</t>
  </si>
  <si>
    <t>ТТК 4.8</t>
  </si>
  <si>
    <t>ТТК  5.7</t>
  </si>
  <si>
    <t>ТТК 6.14</t>
  </si>
  <si>
    <t>Огурец соленый</t>
  </si>
  <si>
    <t>Борщ с капустой и картофелем, со сметаной</t>
  </si>
  <si>
    <t>Биточки школьные</t>
  </si>
  <si>
    <t>Каша рассыпчатая из рисовой крупы с маслом сливочным</t>
  </si>
  <si>
    <t>хлеб белый</t>
  </si>
  <si>
    <t>ТТК 1.3</t>
  </si>
  <si>
    <t>ТТК 2.2</t>
  </si>
  <si>
    <t>Каша жидкая молочная из манной крупы с маслом сливочным</t>
  </si>
  <si>
    <t>Запеканка творожная со сгущенным молоком</t>
  </si>
  <si>
    <t>ТТК 5.9</t>
  </si>
  <si>
    <t>ТТК 6.45</t>
  </si>
  <si>
    <t>Суп лапша по домашнему</t>
  </si>
  <si>
    <t>Фиш-кейк</t>
  </si>
  <si>
    <t>ТТК 4.16</t>
  </si>
  <si>
    <t>Горошек консервированный</t>
  </si>
  <si>
    <t>ТТК 4.20</t>
  </si>
  <si>
    <t>ТТК 5.6</t>
  </si>
  <si>
    <t>ТТК 6.15</t>
  </si>
  <si>
    <t>Салат из белокочанной капусты (с морковью)</t>
  </si>
  <si>
    <t>Салат из квашеной капусты</t>
  </si>
  <si>
    <t>Суп картофельный с горохом, цыпленком и сухариками</t>
  </si>
  <si>
    <t>Тефтели мясные с соусом</t>
  </si>
  <si>
    <t>ТТК 2.5</t>
  </si>
  <si>
    <t>Омлет натуральный</t>
  </si>
  <si>
    <t>ТТК 6.10</t>
  </si>
  <si>
    <t>Наггетсы куриные</t>
  </si>
  <si>
    <t>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</si>
</sst>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</patternFill>
    </fill>
    <fill>
      <patternFill patternType="solid">
        <fgColor theme="0"/>
        <bgColor rgb="FFFFFFFF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2C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0" fontId="10" fillId="0" borderId="0"/>
  </cellStyleXfs>
  <cellXfs count="10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" fontId="2" fillId="0" borderId="0" xfId="0" applyNumberFormat="1" applyFont="1"/>
    <xf numFmtId="0" fontId="2" fillId="0" borderId="0" xfId="0" applyFont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5" borderId="2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vertical="center"/>
    </xf>
    <xf numFmtId="0" fontId="2" fillId="6" borderId="1" xfId="0" applyFont="1" applyFill="1" applyBorder="1" applyAlignment="1" applyProtection="1">
      <alignment wrapText="1"/>
      <protection locked="0"/>
    </xf>
    <xf numFmtId="0" fontId="0" fillId="6" borderId="1" xfId="0" applyFill="1" applyBorder="1" applyAlignment="1" applyProtection="1">
      <alignment wrapText="1"/>
      <protection locked="0"/>
    </xf>
    <xf numFmtId="0" fontId="2" fillId="6" borderId="1" xfId="0" applyFont="1" applyFill="1" applyBorder="1" applyAlignment="1">
      <alignment horizontal="right" vertical="center"/>
    </xf>
    <xf numFmtId="0" fontId="2" fillId="6" borderId="1" xfId="0" applyFont="1" applyFill="1" applyBorder="1" applyAlignment="1" applyProtection="1">
      <alignment horizontal="left" vertical="center" wrapText="1"/>
      <protection locked="0"/>
    </xf>
    <xf numFmtId="0" fontId="6" fillId="6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vertical="center"/>
    </xf>
    <xf numFmtId="0" fontId="2" fillId="6" borderId="1" xfId="0" applyFont="1" applyFill="1" applyBorder="1" applyAlignment="1" applyProtection="1">
      <alignment vertical="center"/>
      <protection locked="0"/>
    </xf>
    <xf numFmtId="1" fontId="2" fillId="6" borderId="1" xfId="0" applyNumberFormat="1" applyFont="1" applyFill="1" applyBorder="1" applyAlignment="1" applyProtection="1">
      <alignment horizontal="center" vertical="center"/>
      <protection locked="0"/>
    </xf>
    <xf numFmtId="49" fontId="11" fillId="6" borderId="1" xfId="0" applyNumberFormat="1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center" vertical="center"/>
    </xf>
    <xf numFmtId="0" fontId="4" fillId="6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6" borderId="1" xfId="0" applyFill="1" applyBorder="1" applyAlignment="1" applyProtection="1">
      <alignment horizontal="left" vertical="center" wrapText="1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2" fontId="0" fillId="6" borderId="1" xfId="0" applyNumberFormat="1" applyFill="1" applyBorder="1" applyAlignment="1" applyProtection="1">
      <alignment horizontal="center" vertical="center"/>
      <protection locked="0"/>
    </xf>
    <xf numFmtId="0" fontId="10" fillId="6" borderId="1" xfId="0" applyFont="1" applyFill="1" applyBorder="1" applyAlignment="1" applyProtection="1">
      <alignment horizontal="center" vertical="center"/>
      <protection locked="0"/>
    </xf>
    <xf numFmtId="2" fontId="14" fillId="10" borderId="1" xfId="0" applyNumberFormat="1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 applyProtection="1">
      <alignment vertical="center"/>
      <protection locked="0"/>
    </xf>
    <xf numFmtId="0" fontId="10" fillId="10" borderId="1" xfId="0" applyFont="1" applyFill="1" applyBorder="1" applyAlignment="1" applyProtection="1">
      <alignment horizontal="left" vertical="center" wrapText="1"/>
      <protection locked="0"/>
    </xf>
    <xf numFmtId="0" fontId="10" fillId="10" borderId="1" xfId="0" applyFont="1" applyFill="1" applyBorder="1" applyAlignment="1" applyProtection="1">
      <alignment horizontal="center" vertical="center"/>
      <protection locked="0"/>
    </xf>
    <xf numFmtId="2" fontId="10" fillId="10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 applyProtection="1">
      <alignment vertical="center"/>
      <protection locked="0"/>
    </xf>
    <xf numFmtId="0" fontId="10" fillId="6" borderId="1" xfId="0" applyFont="1" applyFill="1" applyBorder="1" applyAlignment="1" applyProtection="1">
      <alignment horizontal="left" vertical="center" wrapText="1"/>
      <protection locked="0"/>
    </xf>
    <xf numFmtId="0" fontId="10" fillId="5" borderId="1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vertical="center" wrapText="1"/>
      <protection locked="0"/>
    </xf>
    <xf numFmtId="1" fontId="0" fillId="6" borderId="1" xfId="0" applyNumberFormat="1" applyFill="1" applyBorder="1" applyAlignment="1" applyProtection="1">
      <alignment horizontal="right" vertical="center"/>
      <protection locked="0"/>
    </xf>
    <xf numFmtId="0" fontId="1" fillId="11" borderId="1" xfId="0" applyFont="1" applyFill="1" applyBorder="1" applyAlignment="1" applyProtection="1">
      <alignment vertical="center"/>
      <protection locked="0"/>
    </xf>
    <xf numFmtId="0" fontId="2" fillId="11" borderId="1" xfId="0" applyFont="1" applyFill="1" applyBorder="1" applyAlignment="1" applyProtection="1">
      <alignment vertical="center" wrapText="1"/>
      <protection locked="0"/>
    </xf>
    <xf numFmtId="0" fontId="13" fillId="11" borderId="1" xfId="0" applyFont="1" applyFill="1" applyBorder="1" applyAlignment="1">
      <alignment horizontal="center" vertical="center" wrapText="1"/>
    </xf>
    <xf numFmtId="2" fontId="13" fillId="11" borderId="1" xfId="0" applyNumberFormat="1" applyFont="1" applyFill="1" applyBorder="1" applyAlignment="1">
      <alignment horizontal="center" vertical="center" wrapText="1"/>
    </xf>
    <xf numFmtId="0" fontId="2" fillId="11" borderId="1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left" vertical="center" wrapText="1"/>
      <protection locked="0"/>
    </xf>
    <xf numFmtId="2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1" xfId="0" applyNumberFormat="1" applyFont="1" applyFill="1" applyBorder="1" applyAlignment="1" applyProtection="1">
      <alignment horizontal="center" vertical="center"/>
      <protection locked="0"/>
    </xf>
    <xf numFmtId="1" fontId="10" fillId="10" borderId="1" xfId="0" applyNumberFormat="1" applyFont="1" applyFill="1" applyBorder="1" applyAlignment="1" applyProtection="1">
      <alignment horizontal="center" vertical="center"/>
      <protection locked="0"/>
    </xf>
    <xf numFmtId="1" fontId="0" fillId="6" borderId="1" xfId="0" applyNumberForma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left" vertical="center" wrapText="1"/>
      <protection locked="0"/>
    </xf>
    <xf numFmtId="2" fontId="10" fillId="10" borderId="1" xfId="1" applyNumberFormat="1" applyFill="1" applyBorder="1" applyAlignment="1" applyProtection="1">
      <alignment horizontal="center" vertical="center"/>
      <protection locked="0"/>
    </xf>
    <xf numFmtId="0" fontId="0" fillId="8" borderId="1" xfId="0" applyFill="1" applyBorder="1" applyAlignment="1" applyProtection="1">
      <alignment vertical="center"/>
      <protection locked="0"/>
    </xf>
    <xf numFmtId="0" fontId="13" fillId="11" borderId="1" xfId="0" applyFont="1" applyFill="1" applyBorder="1" applyAlignment="1">
      <alignment horizontal="center" vertical="center"/>
    </xf>
    <xf numFmtId="0" fontId="0" fillId="11" borderId="1" xfId="0" applyFill="1" applyBorder="1" applyAlignment="1">
      <alignment vertical="center"/>
    </xf>
    <xf numFmtId="1" fontId="13" fillId="11" borderId="1" xfId="0" applyNumberFormat="1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0" fillId="5" borderId="1" xfId="1" applyFill="1" applyBorder="1" applyAlignment="1"/>
    <xf numFmtId="0" fontId="10" fillId="4" borderId="1" xfId="1" applyFill="1" applyBorder="1" applyAlignment="1" applyProtection="1">
      <alignment horizontal="left" vertical="center" wrapText="1"/>
      <protection locked="0"/>
    </xf>
    <xf numFmtId="0" fontId="10" fillId="4" borderId="1" xfId="1" applyFill="1" applyBorder="1" applyAlignment="1" applyProtection="1">
      <alignment horizontal="center" vertical="center"/>
      <protection locked="0"/>
    </xf>
    <xf numFmtId="2" fontId="10" fillId="4" borderId="1" xfId="1" applyNumberForma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0" fillId="5" borderId="1" xfId="1" applyFill="1" applyBorder="1" applyAlignment="1">
      <alignment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0" fillId="4" borderId="1" xfId="1" applyFill="1" applyBorder="1" applyAlignment="1">
      <alignment horizontal="center" vertical="center"/>
    </xf>
    <xf numFmtId="0" fontId="10" fillId="0" borderId="1" xfId="1" applyBorder="1" applyAlignment="1"/>
    <xf numFmtId="0" fontId="12" fillId="11" borderId="1" xfId="0" applyFont="1" applyFill="1" applyBorder="1" applyAlignment="1" applyProtection="1">
      <alignment vertical="center"/>
      <protection locked="0"/>
    </xf>
    <xf numFmtId="0" fontId="10" fillId="10" borderId="1" xfId="1" applyFill="1" applyBorder="1" applyAlignment="1" applyProtection="1">
      <alignment horizontal="left" vertical="center" wrapText="1"/>
      <protection locked="0"/>
    </xf>
    <xf numFmtId="1" fontId="10" fillId="10" borderId="1" xfId="1" applyNumberFormat="1" applyFill="1" applyBorder="1" applyAlignment="1" applyProtection="1">
      <alignment horizontal="center" vertical="center"/>
      <protection locked="0"/>
    </xf>
    <xf numFmtId="0" fontId="10" fillId="10" borderId="1" xfId="1" applyFill="1" applyBorder="1" applyAlignment="1" applyProtection="1">
      <alignment horizontal="center" vertical="center"/>
      <protection locked="0"/>
    </xf>
    <xf numFmtId="0" fontId="2" fillId="11" borderId="1" xfId="0" applyFont="1" applyFill="1" applyBorder="1" applyAlignment="1">
      <alignment horizontal="center" vertical="center"/>
    </xf>
    <xf numFmtId="0" fontId="10" fillId="6" borderId="1" xfId="1" applyFill="1" applyBorder="1" applyAlignment="1" applyProtection="1">
      <alignment horizontal="left" vertical="center" wrapText="1"/>
      <protection locked="0"/>
    </xf>
    <xf numFmtId="0" fontId="10" fillId="6" borderId="1" xfId="1" applyFill="1" applyBorder="1" applyAlignment="1" applyProtection="1">
      <alignment horizontal="center" vertical="center"/>
      <protection locked="0"/>
    </xf>
    <xf numFmtId="2" fontId="10" fillId="6" borderId="1" xfId="1" applyNumberFormat="1" applyFill="1" applyBorder="1" applyAlignment="1" applyProtection="1">
      <alignment horizontal="center" vertical="center"/>
      <protection locked="0"/>
    </xf>
    <xf numFmtId="0" fontId="10" fillId="9" borderId="1" xfId="1" applyFill="1" applyBorder="1" applyAlignment="1" applyProtection="1">
      <protection locked="0"/>
    </xf>
    <xf numFmtId="0" fontId="2" fillId="11" borderId="1" xfId="0" applyFont="1" applyFill="1" applyBorder="1" applyAlignment="1">
      <alignment horizontal="center" vertical="center" wrapText="1"/>
    </xf>
    <xf numFmtId="0" fontId="10" fillId="5" borderId="1" xfId="1" applyFill="1" applyBorder="1" applyAlignment="1">
      <alignment vertical="center" wrapText="1"/>
    </xf>
    <xf numFmtId="0" fontId="10" fillId="9" borderId="1" xfId="1" applyFill="1" applyBorder="1" applyAlignment="1" applyProtection="1">
      <alignment vertical="center"/>
      <protection locked="0"/>
    </xf>
    <xf numFmtId="2" fontId="10" fillId="6" borderId="1" xfId="1" applyNumberFormat="1" applyFill="1" applyBorder="1" applyAlignment="1">
      <alignment horizontal="center"/>
    </xf>
    <xf numFmtId="0" fontId="13" fillId="11" borderId="1" xfId="0" applyFont="1" applyFill="1" applyBorder="1" applyAlignment="1">
      <alignment vertical="center" wrapText="1"/>
    </xf>
    <xf numFmtId="0" fontId="14" fillId="12" borderId="1" xfId="0" applyFont="1" applyFill="1" applyBorder="1" applyAlignment="1" applyProtection="1">
      <alignment horizontal="center" vertical="center"/>
      <protection locked="0"/>
    </xf>
    <xf numFmtId="1" fontId="10" fillId="6" borderId="1" xfId="1" applyNumberForma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vertical="center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11" borderId="1" xfId="0" applyFont="1" applyFill="1" applyBorder="1" applyAlignment="1">
      <alignment vertical="center" wrapText="1"/>
    </xf>
    <xf numFmtId="0" fontId="10" fillId="10" borderId="1" xfId="1" applyFill="1" applyBorder="1" applyAlignment="1">
      <alignment horizontal="center" vertical="center"/>
    </xf>
    <xf numFmtId="0" fontId="1" fillId="11" borderId="1" xfId="0" applyFont="1" applyFill="1" applyBorder="1" applyAlignment="1">
      <alignment vertical="center"/>
    </xf>
    <xf numFmtId="0" fontId="0" fillId="5" borderId="1" xfId="0" applyFill="1" applyBorder="1" applyAlignment="1" applyProtection="1">
      <protection locked="0"/>
    </xf>
    <xf numFmtId="2" fontId="10" fillId="6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1" applyBorder="1" applyAlignment="1">
      <alignment vertical="center"/>
    </xf>
    <xf numFmtId="0" fontId="10" fillId="3" borderId="1" xfId="1" applyFill="1" applyBorder="1" applyAlignment="1" applyProtection="1">
      <alignment horizontal="center" vertical="center"/>
      <protection locked="0"/>
    </xf>
    <xf numFmtId="2" fontId="10" fillId="3" borderId="1" xfId="1" applyNumberFormat="1" applyFill="1" applyBorder="1" applyAlignment="1" applyProtection="1">
      <alignment horizontal="center" vertical="center"/>
      <protection locked="0"/>
    </xf>
    <xf numFmtId="0" fontId="10" fillId="7" borderId="1" xfId="1" applyFill="1" applyBorder="1" applyAlignment="1" applyProtection="1">
      <alignment vertical="center"/>
      <protection locked="0"/>
    </xf>
    <xf numFmtId="2" fontId="10" fillId="6" borderId="1" xfId="1" applyNumberFormat="1" applyFill="1" applyBorder="1" applyAlignment="1">
      <alignment horizontal="center" vertical="center"/>
    </xf>
    <xf numFmtId="2" fontId="13" fillId="2" borderId="1" xfId="0" applyNumberFormat="1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vertical="center"/>
    </xf>
    <xf numFmtId="1" fontId="13" fillId="11" borderId="1" xfId="0" applyNumberFormat="1" applyFont="1" applyFill="1" applyBorder="1" applyAlignment="1">
      <alignment horizontal="center" vertical="center"/>
    </xf>
    <xf numFmtId="2" fontId="13" fillId="11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6"/>
  <sheetViews>
    <sheetView tabSelected="1" zoomScale="110" zoomScaleNormal="110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H76" sqref="H7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10.6640625" style="3" customWidth="1"/>
    <col min="4" max="4" width="13.33203125" style="6" customWidth="1"/>
    <col min="5" max="5" width="52.5546875" style="2" customWidth="1"/>
    <col min="6" max="6" width="9.33203125" style="2" customWidth="1"/>
    <col min="7" max="7" width="9.6640625" style="2" customWidth="1"/>
    <col min="8" max="8" width="10" style="2" customWidth="1"/>
    <col min="9" max="9" width="7.5546875" style="2" customWidth="1"/>
    <col min="10" max="10" width="8.109375" style="2" customWidth="1"/>
    <col min="11" max="11" width="10" style="5" customWidth="1"/>
    <col min="12" max="12" width="9.109375" style="2"/>
    <col min="13" max="16384" width="9.109375" style="1"/>
  </cols>
  <sheetData>
    <row r="1" spans="1:12" ht="14.4" x14ac:dyDescent="0.3">
      <c r="A1" s="11" t="s">
        <v>7</v>
      </c>
      <c r="B1" s="12"/>
      <c r="C1" s="13" t="s">
        <v>36</v>
      </c>
      <c r="D1" s="14"/>
      <c r="E1" s="14"/>
      <c r="F1" s="15" t="s">
        <v>15</v>
      </c>
      <c r="G1" s="15"/>
      <c r="H1" s="12" t="s">
        <v>16</v>
      </c>
      <c r="I1" s="16" t="s">
        <v>37</v>
      </c>
      <c r="J1" s="16"/>
      <c r="K1" s="16"/>
      <c r="L1" s="12"/>
    </row>
    <row r="2" spans="1:12" ht="17.399999999999999" x14ac:dyDescent="0.25">
      <c r="A2" s="17" t="s">
        <v>6</v>
      </c>
      <c r="B2" s="12"/>
      <c r="C2" s="12"/>
      <c r="D2" s="12"/>
      <c r="E2" s="12"/>
      <c r="F2" s="12"/>
      <c r="G2" s="12"/>
      <c r="H2" s="12" t="s">
        <v>17</v>
      </c>
      <c r="I2" s="16" t="s">
        <v>38</v>
      </c>
      <c r="J2" s="16"/>
      <c r="K2" s="16"/>
      <c r="L2" s="12"/>
    </row>
    <row r="3" spans="1:12" ht="17.25" customHeight="1" x14ac:dyDescent="0.25">
      <c r="A3" s="18" t="s">
        <v>8</v>
      </c>
      <c r="B3" s="12"/>
      <c r="C3" s="12"/>
      <c r="D3" s="19"/>
      <c r="E3" s="20" t="s">
        <v>185</v>
      </c>
      <c r="F3" s="12"/>
      <c r="G3" s="21">
        <v>2025</v>
      </c>
      <c r="H3" s="12" t="s">
        <v>18</v>
      </c>
      <c r="I3" s="21">
        <v>13</v>
      </c>
      <c r="J3" s="22" t="s">
        <v>104</v>
      </c>
      <c r="K3" s="23"/>
      <c r="L3" s="12"/>
    </row>
    <row r="4" spans="1:12" x14ac:dyDescent="0.25">
      <c r="A4" s="12"/>
      <c r="B4" s="12"/>
      <c r="C4" s="12"/>
      <c r="D4" s="24"/>
      <c r="E4" s="12"/>
      <c r="F4" s="12"/>
      <c r="G4" s="25" t="s">
        <v>35</v>
      </c>
      <c r="H4" s="12"/>
      <c r="I4" s="25" t="s">
        <v>33</v>
      </c>
      <c r="J4" s="25" t="s">
        <v>34</v>
      </c>
      <c r="K4" s="26"/>
      <c r="L4" s="12"/>
    </row>
    <row r="5" spans="1:12" ht="30.6" x14ac:dyDescent="0.25">
      <c r="A5" s="27" t="s">
        <v>13</v>
      </c>
      <c r="B5" s="27" t="s">
        <v>14</v>
      </c>
      <c r="C5" s="28" t="s">
        <v>0</v>
      </c>
      <c r="D5" s="29" t="s">
        <v>12</v>
      </c>
      <c r="E5" s="28" t="s">
        <v>11</v>
      </c>
      <c r="F5" s="28" t="s">
        <v>31</v>
      </c>
      <c r="G5" s="28" t="s">
        <v>9</v>
      </c>
      <c r="H5" s="28" t="s">
        <v>1</v>
      </c>
      <c r="I5" s="28" t="s">
        <v>2</v>
      </c>
      <c r="J5" s="28" t="s">
        <v>3</v>
      </c>
      <c r="K5" s="28" t="s">
        <v>10</v>
      </c>
      <c r="L5" s="28" t="s">
        <v>32</v>
      </c>
    </row>
    <row r="6" spans="1:12" ht="14.4" x14ac:dyDescent="0.25">
      <c r="A6" s="30">
        <v>1</v>
      </c>
      <c r="B6" s="30">
        <v>1</v>
      </c>
      <c r="C6" s="31" t="s">
        <v>19</v>
      </c>
      <c r="D6" s="32" t="s">
        <v>20</v>
      </c>
      <c r="E6" s="33" t="s">
        <v>39</v>
      </c>
      <c r="F6" s="34">
        <v>250</v>
      </c>
      <c r="G6" s="35">
        <v>349.98</v>
      </c>
      <c r="H6" s="35">
        <v>13.38</v>
      </c>
      <c r="I6" s="35">
        <v>11.73</v>
      </c>
      <c r="J6" s="35">
        <v>47.75</v>
      </c>
      <c r="K6" s="36" t="s">
        <v>41</v>
      </c>
      <c r="L6" s="37">
        <v>78.3</v>
      </c>
    </row>
    <row r="7" spans="1:12" ht="14.4" x14ac:dyDescent="0.25">
      <c r="A7" s="38"/>
      <c r="B7" s="38"/>
      <c r="C7" s="32"/>
      <c r="D7" s="39" t="s">
        <v>43</v>
      </c>
      <c r="E7" s="40" t="s">
        <v>105</v>
      </c>
      <c r="F7" s="41">
        <v>40</v>
      </c>
      <c r="G7" s="35">
        <v>8.08</v>
      </c>
      <c r="H7" s="42">
        <v>0.44</v>
      </c>
      <c r="I7" s="42">
        <v>0.08</v>
      </c>
      <c r="J7" s="42">
        <v>1.4</v>
      </c>
      <c r="K7" s="41" t="s">
        <v>42</v>
      </c>
      <c r="L7" s="43"/>
    </row>
    <row r="8" spans="1:12" ht="14.4" x14ac:dyDescent="0.25">
      <c r="A8" s="38"/>
      <c r="B8" s="38"/>
      <c r="C8" s="32"/>
      <c r="D8" s="39" t="s">
        <v>43</v>
      </c>
      <c r="E8" s="40" t="s">
        <v>106</v>
      </c>
      <c r="F8" s="41">
        <v>40</v>
      </c>
      <c r="G8" s="35">
        <v>31.16</v>
      </c>
      <c r="H8" s="42">
        <v>0.48</v>
      </c>
      <c r="I8" s="42">
        <v>1.88</v>
      </c>
      <c r="J8" s="42">
        <v>31.16</v>
      </c>
      <c r="K8" s="41" t="s">
        <v>97</v>
      </c>
      <c r="L8" s="43"/>
    </row>
    <row r="9" spans="1:12" ht="14.4" x14ac:dyDescent="0.25">
      <c r="A9" s="38"/>
      <c r="B9" s="38"/>
      <c r="C9" s="32"/>
      <c r="D9" s="44" t="s">
        <v>44</v>
      </c>
      <c r="E9" s="45" t="s">
        <v>107</v>
      </c>
      <c r="F9" s="34">
        <v>60</v>
      </c>
      <c r="G9" s="35">
        <v>177.9</v>
      </c>
      <c r="H9" s="35">
        <v>5.22</v>
      </c>
      <c r="I9" s="35">
        <v>4.38</v>
      </c>
      <c r="J9" s="35">
        <v>29.4</v>
      </c>
      <c r="K9" s="34"/>
      <c r="L9" s="43"/>
    </row>
    <row r="10" spans="1:12" ht="14.4" x14ac:dyDescent="0.25">
      <c r="A10" s="38"/>
      <c r="B10" s="38"/>
      <c r="C10" s="32"/>
      <c r="D10" s="46" t="s">
        <v>21</v>
      </c>
      <c r="E10" s="40" t="s">
        <v>40</v>
      </c>
      <c r="F10" s="41">
        <v>200</v>
      </c>
      <c r="G10" s="35">
        <v>53.32</v>
      </c>
      <c r="H10" s="42">
        <v>0.18</v>
      </c>
      <c r="I10" s="42">
        <v>0.04</v>
      </c>
      <c r="J10" s="42">
        <v>10.06</v>
      </c>
      <c r="K10" s="41" t="s">
        <v>45</v>
      </c>
      <c r="L10" s="43"/>
    </row>
    <row r="11" spans="1:12" ht="14.4" x14ac:dyDescent="0.25">
      <c r="A11" s="38"/>
      <c r="B11" s="38"/>
      <c r="C11" s="32"/>
      <c r="D11" s="32"/>
      <c r="E11" s="47"/>
      <c r="F11" s="48"/>
      <c r="G11" s="43"/>
      <c r="H11" s="43"/>
      <c r="I11" s="43"/>
      <c r="J11" s="43"/>
      <c r="K11" s="43"/>
      <c r="L11" s="43"/>
    </row>
    <row r="12" spans="1:12" ht="14.4" x14ac:dyDescent="0.25">
      <c r="A12" s="81"/>
      <c r="B12" s="81"/>
      <c r="C12" s="63"/>
      <c r="D12" s="49" t="s">
        <v>30</v>
      </c>
      <c r="E12" s="50"/>
      <c r="F12" s="51">
        <f>F6+F7+F9+F10</f>
        <v>550</v>
      </c>
      <c r="G12" s="52">
        <f>G6+G8+G9+G10</f>
        <v>612.36000000000013</v>
      </c>
      <c r="H12" s="52">
        <f>H6+H8+H9+H10</f>
        <v>19.260000000000002</v>
      </c>
      <c r="I12" s="52">
        <f>I6+I8+I9+I10</f>
        <v>18.029999999999998</v>
      </c>
      <c r="J12" s="52">
        <f>J6+J8+J9+J10</f>
        <v>118.37</v>
      </c>
      <c r="K12" s="53"/>
      <c r="L12" s="53"/>
    </row>
    <row r="13" spans="1:12" ht="14.4" x14ac:dyDescent="0.25">
      <c r="A13" s="38">
        <f>A6</f>
        <v>1</v>
      </c>
      <c r="B13" s="38">
        <f>B6</f>
        <v>1</v>
      </c>
      <c r="C13" s="32" t="s">
        <v>22</v>
      </c>
      <c r="D13" s="32" t="s">
        <v>23</v>
      </c>
      <c r="E13" s="54" t="s">
        <v>98</v>
      </c>
      <c r="F13" s="34">
        <v>100</v>
      </c>
      <c r="G13" s="35">
        <v>17.7</v>
      </c>
      <c r="H13" s="35">
        <v>1</v>
      </c>
      <c r="I13" s="35">
        <v>0.1</v>
      </c>
      <c r="J13" s="35">
        <v>3.2</v>
      </c>
      <c r="K13" s="34" t="s">
        <v>51</v>
      </c>
      <c r="L13" s="55">
        <v>98</v>
      </c>
    </row>
    <row r="14" spans="1:12" ht="14.4" x14ac:dyDescent="0.25">
      <c r="A14" s="38"/>
      <c r="B14" s="38"/>
      <c r="C14" s="32"/>
      <c r="D14" s="32" t="s">
        <v>23</v>
      </c>
      <c r="E14" s="54" t="s">
        <v>108</v>
      </c>
      <c r="F14" s="34">
        <v>100</v>
      </c>
      <c r="G14" s="35">
        <v>87.91</v>
      </c>
      <c r="H14" s="35">
        <v>1.82</v>
      </c>
      <c r="I14" s="35">
        <v>4.51</v>
      </c>
      <c r="J14" s="35">
        <v>10.01</v>
      </c>
      <c r="K14" s="36" t="s">
        <v>51</v>
      </c>
      <c r="L14" s="56"/>
    </row>
    <row r="15" spans="1:12" ht="14.4" x14ac:dyDescent="0.25">
      <c r="A15" s="38"/>
      <c r="B15" s="38"/>
      <c r="C15" s="32"/>
      <c r="D15" s="46" t="s">
        <v>24</v>
      </c>
      <c r="E15" s="54" t="s">
        <v>46</v>
      </c>
      <c r="F15" s="57">
        <v>260</v>
      </c>
      <c r="G15" s="35">
        <v>168.17</v>
      </c>
      <c r="H15" s="42">
        <v>7.18</v>
      </c>
      <c r="I15" s="42">
        <v>7.55</v>
      </c>
      <c r="J15" s="42">
        <v>17.88</v>
      </c>
      <c r="K15" s="41" t="s">
        <v>52</v>
      </c>
      <c r="L15" s="43"/>
    </row>
    <row r="16" spans="1:12" ht="14.4" x14ac:dyDescent="0.25">
      <c r="A16" s="38"/>
      <c r="B16" s="38"/>
      <c r="C16" s="32"/>
      <c r="D16" s="32" t="s">
        <v>20</v>
      </c>
      <c r="E16" s="54" t="s">
        <v>47</v>
      </c>
      <c r="F16" s="58">
        <v>250</v>
      </c>
      <c r="G16" s="35">
        <v>434.24</v>
      </c>
      <c r="H16" s="35">
        <v>17.260000000000002</v>
      </c>
      <c r="I16" s="35">
        <v>19.600000000000001</v>
      </c>
      <c r="J16" s="35">
        <v>47.2</v>
      </c>
      <c r="K16" s="36" t="s">
        <v>53</v>
      </c>
      <c r="L16" s="43"/>
    </row>
    <row r="17" spans="1:16" ht="14.4" x14ac:dyDescent="0.25">
      <c r="A17" s="38"/>
      <c r="B17" s="38"/>
      <c r="C17" s="32"/>
      <c r="D17" s="46" t="s">
        <v>27</v>
      </c>
      <c r="E17" s="59" t="s">
        <v>48</v>
      </c>
      <c r="F17" s="41">
        <v>200</v>
      </c>
      <c r="G17" s="35">
        <v>65.680000000000007</v>
      </c>
      <c r="H17" s="42">
        <v>0.2</v>
      </c>
      <c r="I17" s="42">
        <v>0.16</v>
      </c>
      <c r="J17" s="42">
        <v>15.86</v>
      </c>
      <c r="K17" s="41" t="s">
        <v>54</v>
      </c>
      <c r="L17" s="43"/>
    </row>
    <row r="18" spans="1:16" ht="14.4" x14ac:dyDescent="0.25">
      <c r="A18" s="38"/>
      <c r="B18" s="38"/>
      <c r="C18" s="32"/>
      <c r="D18" s="46" t="s">
        <v>28</v>
      </c>
      <c r="E18" s="59" t="s">
        <v>49</v>
      </c>
      <c r="F18" s="41">
        <v>30</v>
      </c>
      <c r="G18" s="35">
        <v>70.319999999999993</v>
      </c>
      <c r="H18" s="42">
        <v>2.2799999999999998</v>
      </c>
      <c r="I18" s="42">
        <v>0.24</v>
      </c>
      <c r="J18" s="42">
        <v>14.76</v>
      </c>
      <c r="K18" s="41" t="s">
        <v>55</v>
      </c>
      <c r="L18" s="43"/>
    </row>
    <row r="19" spans="1:16" ht="14.4" x14ac:dyDescent="0.25">
      <c r="A19" s="38"/>
      <c r="B19" s="38"/>
      <c r="C19" s="32"/>
      <c r="D19" s="46" t="s">
        <v>29</v>
      </c>
      <c r="E19" s="59" t="s">
        <v>50</v>
      </c>
      <c r="F19" s="41">
        <v>30</v>
      </c>
      <c r="G19" s="60">
        <v>80.97</v>
      </c>
      <c r="H19" s="60">
        <v>1.68</v>
      </c>
      <c r="I19" s="60">
        <v>0.33</v>
      </c>
      <c r="J19" s="60">
        <v>17.82</v>
      </c>
      <c r="K19" s="41" t="s">
        <v>56</v>
      </c>
      <c r="L19" s="43"/>
    </row>
    <row r="20" spans="1:16" ht="14.4" x14ac:dyDescent="0.25">
      <c r="A20" s="38"/>
      <c r="B20" s="38"/>
      <c r="C20" s="32"/>
      <c r="D20" s="61"/>
      <c r="E20" s="47"/>
      <c r="F20" s="43"/>
      <c r="G20" s="43"/>
      <c r="H20" s="43"/>
      <c r="I20" s="43"/>
      <c r="J20" s="43"/>
      <c r="K20" s="43"/>
      <c r="L20" s="43"/>
    </row>
    <row r="21" spans="1:16" ht="14.4" x14ac:dyDescent="0.25">
      <c r="A21" s="62"/>
      <c r="B21" s="62"/>
      <c r="C21" s="63"/>
      <c r="D21" s="49" t="s">
        <v>30</v>
      </c>
      <c r="E21" s="50"/>
      <c r="F21" s="64">
        <f>F13+F15+F16+F17+F18+F19</f>
        <v>870</v>
      </c>
      <c r="G21" s="64">
        <f>G13+G15+G16+G17+G18+G19</f>
        <v>837.07999999999993</v>
      </c>
      <c r="H21" s="64">
        <f>H13+H15+H16+H17+H18+H19</f>
        <v>29.6</v>
      </c>
      <c r="I21" s="64">
        <f>I13+I15+I16+I17+I18+I19</f>
        <v>27.979999999999997</v>
      </c>
      <c r="J21" s="64">
        <f>J13+J15+J16+J17+J18+J19</f>
        <v>116.72</v>
      </c>
      <c r="K21" s="53"/>
      <c r="L21" s="53"/>
      <c r="N21" s="4"/>
      <c r="O21" s="4"/>
      <c r="P21" s="4"/>
    </row>
    <row r="22" spans="1:16" ht="14.4" x14ac:dyDescent="0.25">
      <c r="A22" s="62">
        <f>A6</f>
        <v>1</v>
      </c>
      <c r="B22" s="62">
        <f>B6</f>
        <v>1</v>
      </c>
      <c r="C22" s="65" t="s">
        <v>4</v>
      </c>
      <c r="D22" s="66"/>
      <c r="E22" s="50"/>
      <c r="F22" s="64">
        <f>F12+F21</f>
        <v>1420</v>
      </c>
      <c r="G22" s="64">
        <f>G12+G21</f>
        <v>1449.44</v>
      </c>
      <c r="H22" s="64">
        <f>H12+H21</f>
        <v>48.86</v>
      </c>
      <c r="I22" s="64">
        <f>I12+I21</f>
        <v>46.009999999999991</v>
      </c>
      <c r="J22" s="64">
        <f>J12+J21</f>
        <v>235.09</v>
      </c>
      <c r="K22" s="53"/>
      <c r="L22" s="52">
        <f>L13+L6</f>
        <v>176.3</v>
      </c>
    </row>
    <row r="23" spans="1:16" ht="14.4" x14ac:dyDescent="0.3">
      <c r="A23" s="38">
        <v>1</v>
      </c>
      <c r="B23" s="38">
        <v>2</v>
      </c>
      <c r="C23" s="32" t="s">
        <v>19</v>
      </c>
      <c r="D23" s="67" t="s">
        <v>25</v>
      </c>
      <c r="E23" s="68" t="s">
        <v>57</v>
      </c>
      <c r="F23" s="69">
        <v>120</v>
      </c>
      <c r="G23" s="70">
        <v>275.64</v>
      </c>
      <c r="H23" s="70">
        <v>16.149999999999999</v>
      </c>
      <c r="I23" s="70">
        <v>18.11</v>
      </c>
      <c r="J23" s="70">
        <v>12.01</v>
      </c>
      <c r="K23" s="69" t="s">
        <v>61</v>
      </c>
      <c r="L23" s="71">
        <v>78.3</v>
      </c>
    </row>
    <row r="24" spans="1:16" ht="16.5" customHeight="1" x14ac:dyDescent="0.25">
      <c r="A24" s="38"/>
      <c r="B24" s="38"/>
      <c r="C24" s="32"/>
      <c r="D24" s="72" t="s">
        <v>43</v>
      </c>
      <c r="E24" s="54" t="s">
        <v>58</v>
      </c>
      <c r="F24" s="73">
        <v>40</v>
      </c>
      <c r="G24" s="74">
        <v>4.5199999999999996</v>
      </c>
      <c r="H24" s="74">
        <v>0.28000000000000003</v>
      </c>
      <c r="I24" s="74">
        <v>0.04</v>
      </c>
      <c r="J24" s="74">
        <v>0.76</v>
      </c>
      <c r="K24" s="75" t="s">
        <v>62</v>
      </c>
      <c r="L24" s="43"/>
    </row>
    <row r="25" spans="1:16" ht="14.4" x14ac:dyDescent="0.25">
      <c r="A25" s="30"/>
      <c r="B25" s="30"/>
      <c r="C25" s="31"/>
      <c r="D25" s="72" t="s">
        <v>43</v>
      </c>
      <c r="E25" s="54" t="s">
        <v>110</v>
      </c>
      <c r="F25" s="73">
        <v>40</v>
      </c>
      <c r="G25" s="74">
        <v>25.6</v>
      </c>
      <c r="H25" s="74">
        <v>0.8</v>
      </c>
      <c r="I25" s="74">
        <v>0.32</v>
      </c>
      <c r="J25" s="74">
        <v>4.88</v>
      </c>
      <c r="K25" s="75" t="s">
        <v>99</v>
      </c>
      <c r="L25" s="43"/>
    </row>
    <row r="26" spans="1:16" ht="14.4" x14ac:dyDescent="0.3">
      <c r="A26" s="30"/>
      <c r="B26" s="30"/>
      <c r="C26" s="31"/>
      <c r="D26" s="76" t="s">
        <v>28</v>
      </c>
      <c r="E26" s="68" t="s">
        <v>49</v>
      </c>
      <c r="F26" s="69">
        <v>20</v>
      </c>
      <c r="G26" s="70">
        <v>46.88</v>
      </c>
      <c r="H26" s="70">
        <v>1.52</v>
      </c>
      <c r="I26" s="70">
        <v>0.16</v>
      </c>
      <c r="J26" s="70">
        <v>9.84</v>
      </c>
      <c r="K26" s="69" t="s">
        <v>55</v>
      </c>
      <c r="L26" s="43"/>
    </row>
    <row r="27" spans="1:16" ht="14.4" x14ac:dyDescent="0.3">
      <c r="A27" s="38"/>
      <c r="B27" s="38"/>
      <c r="C27" s="32"/>
      <c r="D27" s="67" t="s">
        <v>21</v>
      </c>
      <c r="E27" s="68" t="s">
        <v>59</v>
      </c>
      <c r="F27" s="69">
        <v>200</v>
      </c>
      <c r="G27" s="70">
        <v>61.4</v>
      </c>
      <c r="H27" s="70">
        <v>0.12</v>
      </c>
      <c r="I27" s="70">
        <v>0.4</v>
      </c>
      <c r="J27" s="70">
        <v>15.14</v>
      </c>
      <c r="K27" s="69" t="s">
        <v>63</v>
      </c>
      <c r="L27" s="43"/>
    </row>
    <row r="28" spans="1:16" ht="14.4" x14ac:dyDescent="0.3">
      <c r="A28" s="38"/>
      <c r="B28" s="38"/>
      <c r="C28" s="32"/>
      <c r="D28" s="67" t="s">
        <v>109</v>
      </c>
      <c r="E28" s="68" t="s">
        <v>60</v>
      </c>
      <c r="F28" s="69">
        <v>200</v>
      </c>
      <c r="G28" s="70">
        <v>189.8</v>
      </c>
      <c r="H28" s="70">
        <v>3.2</v>
      </c>
      <c r="I28" s="70">
        <v>1</v>
      </c>
      <c r="J28" s="70">
        <v>42</v>
      </c>
      <c r="K28" s="69"/>
      <c r="L28" s="43"/>
    </row>
    <row r="29" spans="1:16" ht="14.4" x14ac:dyDescent="0.25">
      <c r="A29" s="38"/>
      <c r="B29" s="38"/>
      <c r="C29" s="32"/>
      <c r="D29" s="61"/>
      <c r="E29" s="47"/>
      <c r="F29" s="43"/>
      <c r="G29" s="43"/>
      <c r="H29" s="43"/>
      <c r="I29" s="43"/>
      <c r="J29" s="43"/>
      <c r="K29" s="43"/>
      <c r="L29" s="43"/>
    </row>
    <row r="30" spans="1:16" ht="14.4" x14ac:dyDescent="0.25">
      <c r="A30" s="81"/>
      <c r="B30" s="81"/>
      <c r="C30" s="63"/>
      <c r="D30" s="77" t="s">
        <v>30</v>
      </c>
      <c r="E30" s="50"/>
      <c r="F30" s="51">
        <f>F23+F25+F26+F27+F28</f>
        <v>580</v>
      </c>
      <c r="G30" s="51">
        <f>G23+G25+G26+G27+G28</f>
        <v>599.31999999999994</v>
      </c>
      <c r="H30" s="51">
        <f>H23+H25+H26+H27+H28</f>
        <v>21.79</v>
      </c>
      <c r="I30" s="51">
        <f>I23+I25+I26+I27+I28</f>
        <v>19.989999999999998</v>
      </c>
      <c r="J30" s="51">
        <f>J23+J25+J26+J27+J28</f>
        <v>83.87</v>
      </c>
      <c r="K30" s="53"/>
      <c r="L30" s="53"/>
    </row>
    <row r="31" spans="1:16" ht="14.4" x14ac:dyDescent="0.25">
      <c r="A31" s="38">
        <f>A23</f>
        <v>1</v>
      </c>
      <c r="B31" s="38">
        <f>B23</f>
        <v>2</v>
      </c>
      <c r="C31" s="32" t="s">
        <v>22</v>
      </c>
      <c r="D31" s="72" t="s">
        <v>23</v>
      </c>
      <c r="E31" s="78" t="s">
        <v>64</v>
      </c>
      <c r="F31" s="79">
        <v>100</v>
      </c>
      <c r="G31" s="60">
        <v>118.94</v>
      </c>
      <c r="H31" s="60">
        <v>4.4000000000000004</v>
      </c>
      <c r="I31" s="60">
        <v>8.3800000000000008</v>
      </c>
      <c r="J31" s="60">
        <v>6.48</v>
      </c>
      <c r="K31" s="80" t="s">
        <v>96</v>
      </c>
      <c r="L31" s="55">
        <v>98</v>
      </c>
    </row>
    <row r="32" spans="1:16" ht="14.4" x14ac:dyDescent="0.25">
      <c r="A32" s="38"/>
      <c r="B32" s="38"/>
      <c r="C32" s="32"/>
      <c r="D32" s="72" t="s">
        <v>24</v>
      </c>
      <c r="E32" s="78" t="s">
        <v>112</v>
      </c>
      <c r="F32" s="79">
        <v>260</v>
      </c>
      <c r="G32" s="60">
        <v>107.7</v>
      </c>
      <c r="H32" s="60">
        <v>2.75</v>
      </c>
      <c r="I32" s="60">
        <v>2.2999999999999998</v>
      </c>
      <c r="J32" s="60">
        <v>19</v>
      </c>
      <c r="K32" s="80" t="s">
        <v>67</v>
      </c>
      <c r="L32" s="43"/>
    </row>
    <row r="33" spans="1:12" ht="14.4" x14ac:dyDescent="0.3">
      <c r="A33" s="38"/>
      <c r="B33" s="38"/>
      <c r="C33" s="32"/>
      <c r="D33" s="67" t="s">
        <v>25</v>
      </c>
      <c r="E33" s="78" t="s">
        <v>113</v>
      </c>
      <c r="F33" s="79">
        <v>100</v>
      </c>
      <c r="G33" s="60">
        <v>197.36</v>
      </c>
      <c r="H33" s="60">
        <v>15.61</v>
      </c>
      <c r="I33" s="60">
        <v>14.8</v>
      </c>
      <c r="J33" s="60">
        <v>0.43</v>
      </c>
      <c r="K33" s="80" t="s">
        <v>68</v>
      </c>
      <c r="L33" s="43"/>
    </row>
    <row r="34" spans="1:12" ht="14.4" x14ac:dyDescent="0.3">
      <c r="A34" s="38"/>
      <c r="B34" s="38"/>
      <c r="C34" s="32"/>
      <c r="D34" s="67" t="s">
        <v>26</v>
      </c>
      <c r="E34" s="78" t="s">
        <v>66</v>
      </c>
      <c r="F34" s="80">
        <v>180</v>
      </c>
      <c r="G34" s="60">
        <v>150.77000000000001</v>
      </c>
      <c r="H34" s="60">
        <v>3.51</v>
      </c>
      <c r="I34" s="60">
        <v>5.18</v>
      </c>
      <c r="J34" s="60">
        <v>22.52</v>
      </c>
      <c r="K34" s="80" t="s">
        <v>111</v>
      </c>
      <c r="L34" s="43"/>
    </row>
    <row r="35" spans="1:12" ht="14.4" x14ac:dyDescent="0.3">
      <c r="A35" s="38"/>
      <c r="B35" s="38"/>
      <c r="C35" s="32"/>
      <c r="D35" s="67" t="s">
        <v>27</v>
      </c>
      <c r="E35" s="78" t="s">
        <v>94</v>
      </c>
      <c r="F35" s="80">
        <v>200</v>
      </c>
      <c r="G35" s="60">
        <v>80.56</v>
      </c>
      <c r="H35" s="60">
        <v>0.38</v>
      </c>
      <c r="I35" s="60">
        <v>0</v>
      </c>
      <c r="J35" s="60">
        <v>19.760000000000002</v>
      </c>
      <c r="K35" s="80" t="s">
        <v>69</v>
      </c>
      <c r="L35" s="43"/>
    </row>
    <row r="36" spans="1:12" ht="14.4" x14ac:dyDescent="0.3">
      <c r="A36" s="38"/>
      <c r="B36" s="38"/>
      <c r="C36" s="32"/>
      <c r="D36" s="67" t="s">
        <v>28</v>
      </c>
      <c r="E36" s="78" t="s">
        <v>49</v>
      </c>
      <c r="F36" s="80">
        <v>40</v>
      </c>
      <c r="G36" s="60">
        <v>93.76</v>
      </c>
      <c r="H36" s="60">
        <v>3.04</v>
      </c>
      <c r="I36" s="60">
        <v>0.32</v>
      </c>
      <c r="J36" s="60">
        <v>19.68</v>
      </c>
      <c r="K36" s="80" t="s">
        <v>55</v>
      </c>
      <c r="L36" s="43"/>
    </row>
    <row r="37" spans="1:12" ht="14.4" x14ac:dyDescent="0.3">
      <c r="A37" s="38"/>
      <c r="B37" s="38"/>
      <c r="C37" s="32"/>
      <c r="D37" s="67" t="s">
        <v>29</v>
      </c>
      <c r="E37" s="40" t="s">
        <v>50</v>
      </c>
      <c r="F37" s="41">
        <v>40</v>
      </c>
      <c r="G37" s="60">
        <v>107.96</v>
      </c>
      <c r="H37" s="60">
        <v>2.2400000000000002</v>
      </c>
      <c r="I37" s="60">
        <v>0.44</v>
      </c>
      <c r="J37" s="60">
        <v>23.76</v>
      </c>
      <c r="K37" s="41" t="s">
        <v>56</v>
      </c>
      <c r="L37" s="43"/>
    </row>
    <row r="38" spans="1:12" ht="14.4" x14ac:dyDescent="0.25">
      <c r="A38" s="38"/>
      <c r="B38" s="38"/>
      <c r="C38" s="32"/>
      <c r="D38" s="61"/>
      <c r="E38" s="47"/>
      <c r="F38" s="43"/>
      <c r="G38" s="43"/>
      <c r="H38" s="43"/>
      <c r="I38" s="43"/>
      <c r="J38" s="43"/>
      <c r="K38" s="43"/>
      <c r="L38" s="43"/>
    </row>
    <row r="39" spans="1:12" ht="14.4" x14ac:dyDescent="0.25">
      <c r="A39" s="81"/>
      <c r="B39" s="81"/>
      <c r="C39" s="63"/>
      <c r="D39" s="77" t="s">
        <v>30</v>
      </c>
      <c r="E39" s="50"/>
      <c r="F39" s="64">
        <f>F31+F32+F33+F34+F35+F36+F37</f>
        <v>920</v>
      </c>
      <c r="G39" s="64">
        <f>G31+G32+G33+G34+G35+G36+G37</f>
        <v>857.05</v>
      </c>
      <c r="H39" s="64">
        <f>H31+H32+H33+H34+H35+H36+H37</f>
        <v>31.929999999999993</v>
      </c>
      <c r="I39" s="64">
        <f>I31+I32+I33+I34+I35+I36+I37</f>
        <v>31.42</v>
      </c>
      <c r="J39" s="64">
        <f>J31+J32+J33+J34+J35+J36+J37</f>
        <v>111.63000000000001</v>
      </c>
      <c r="K39" s="53"/>
      <c r="L39" s="52"/>
    </row>
    <row r="40" spans="1:12" ht="15.75" customHeight="1" x14ac:dyDescent="0.25">
      <c r="A40" s="62">
        <f>A23</f>
        <v>1</v>
      </c>
      <c r="B40" s="62">
        <f>B23</f>
        <v>2</v>
      </c>
      <c r="C40" s="65" t="s">
        <v>4</v>
      </c>
      <c r="D40" s="66"/>
      <c r="E40" s="50"/>
      <c r="F40" s="64">
        <f>F30+F39</f>
        <v>1500</v>
      </c>
      <c r="G40" s="64">
        <f>G30+G39</f>
        <v>1456.37</v>
      </c>
      <c r="H40" s="64">
        <f>H30+H39</f>
        <v>53.719999999999992</v>
      </c>
      <c r="I40" s="64">
        <f>I30+I39</f>
        <v>51.41</v>
      </c>
      <c r="J40" s="64">
        <f>J30+J39</f>
        <v>195.5</v>
      </c>
      <c r="K40" s="53"/>
      <c r="L40" s="52">
        <f>L31+L23</f>
        <v>176.3</v>
      </c>
    </row>
    <row r="41" spans="1:12" ht="14.4" x14ac:dyDescent="0.25">
      <c r="A41" s="38">
        <v>1</v>
      </c>
      <c r="B41" s="38">
        <v>3</v>
      </c>
      <c r="C41" s="32" t="s">
        <v>19</v>
      </c>
      <c r="D41" s="72" t="s">
        <v>20</v>
      </c>
      <c r="E41" s="82" t="s">
        <v>114</v>
      </c>
      <c r="F41" s="83">
        <v>255</v>
      </c>
      <c r="G41" s="84">
        <v>254.01</v>
      </c>
      <c r="H41" s="84">
        <v>7.29</v>
      </c>
      <c r="I41" s="84">
        <v>6.94</v>
      </c>
      <c r="J41" s="84">
        <v>40.31</v>
      </c>
      <c r="K41" s="83" t="s">
        <v>77</v>
      </c>
      <c r="L41" s="71">
        <v>78.3</v>
      </c>
    </row>
    <row r="42" spans="1:12" ht="14.4" x14ac:dyDescent="0.3">
      <c r="A42" s="38"/>
      <c r="B42" s="38"/>
      <c r="C42" s="32"/>
      <c r="D42" s="85" t="s">
        <v>73</v>
      </c>
      <c r="E42" s="45" t="s">
        <v>115</v>
      </c>
      <c r="F42" s="79">
        <v>110</v>
      </c>
      <c r="G42" s="60">
        <v>99</v>
      </c>
      <c r="H42" s="60">
        <v>2.86</v>
      </c>
      <c r="I42" s="60">
        <v>2.75</v>
      </c>
      <c r="J42" s="60">
        <v>15.84</v>
      </c>
      <c r="K42" s="80"/>
      <c r="L42" s="43"/>
    </row>
    <row r="43" spans="1:12" ht="14.4" x14ac:dyDescent="0.3">
      <c r="A43" s="38"/>
      <c r="B43" s="38"/>
      <c r="C43" s="32"/>
      <c r="D43" s="85" t="s">
        <v>73</v>
      </c>
      <c r="E43" s="78" t="s">
        <v>70</v>
      </c>
      <c r="F43" s="80">
        <v>20</v>
      </c>
      <c r="G43" s="60">
        <v>64.239999999999995</v>
      </c>
      <c r="H43" s="60">
        <v>4.4000000000000004</v>
      </c>
      <c r="I43" s="60">
        <v>5.2</v>
      </c>
      <c r="J43" s="60">
        <v>0</v>
      </c>
      <c r="K43" s="80" t="s">
        <v>74</v>
      </c>
      <c r="L43" s="43"/>
    </row>
    <row r="44" spans="1:12" ht="14.4" x14ac:dyDescent="0.3">
      <c r="A44" s="38"/>
      <c r="B44" s="38"/>
      <c r="C44" s="32"/>
      <c r="D44" s="67" t="s">
        <v>28</v>
      </c>
      <c r="E44" s="78" t="s">
        <v>71</v>
      </c>
      <c r="F44" s="80">
        <v>40</v>
      </c>
      <c r="G44" s="60">
        <v>104.68</v>
      </c>
      <c r="H44" s="60">
        <v>3</v>
      </c>
      <c r="I44" s="60">
        <v>1.1599999999999999</v>
      </c>
      <c r="J44" s="60">
        <v>20.56</v>
      </c>
      <c r="K44" s="80" t="s">
        <v>75</v>
      </c>
      <c r="L44" s="43"/>
    </row>
    <row r="45" spans="1:12" ht="14.4" x14ac:dyDescent="0.3">
      <c r="A45" s="38"/>
      <c r="B45" s="38"/>
      <c r="C45" s="32"/>
      <c r="D45" s="67" t="s">
        <v>21</v>
      </c>
      <c r="E45" s="78" t="s">
        <v>72</v>
      </c>
      <c r="F45" s="80">
        <v>200</v>
      </c>
      <c r="G45" s="60">
        <v>108.66</v>
      </c>
      <c r="H45" s="60">
        <v>3.9</v>
      </c>
      <c r="I45" s="60">
        <v>3.06</v>
      </c>
      <c r="J45" s="60">
        <v>16.34</v>
      </c>
      <c r="K45" s="80" t="s">
        <v>76</v>
      </c>
      <c r="L45" s="43"/>
    </row>
    <row r="46" spans="1:12" ht="14.4" x14ac:dyDescent="0.25">
      <c r="A46" s="38"/>
      <c r="B46" s="38"/>
      <c r="C46" s="32"/>
      <c r="D46" s="61"/>
      <c r="E46" s="47"/>
      <c r="F46" s="43"/>
      <c r="G46" s="43"/>
      <c r="H46" s="43"/>
      <c r="I46" s="43"/>
      <c r="J46" s="43"/>
      <c r="K46" s="43"/>
      <c r="L46" s="43"/>
    </row>
    <row r="47" spans="1:12" ht="14.4" x14ac:dyDescent="0.25">
      <c r="A47" s="81"/>
      <c r="B47" s="81"/>
      <c r="C47" s="63"/>
      <c r="D47" s="77" t="s">
        <v>30</v>
      </c>
      <c r="E47" s="50"/>
      <c r="F47" s="64">
        <f>F41+F42+F43+F44+F45</f>
        <v>625</v>
      </c>
      <c r="G47" s="64">
        <f>G41+G42+G43+G44+G45</f>
        <v>630.59</v>
      </c>
      <c r="H47" s="64">
        <f>H41+H42+H43+H44+H45</f>
        <v>21.45</v>
      </c>
      <c r="I47" s="64">
        <f>I41+I42+I43+I44+I45</f>
        <v>19.11</v>
      </c>
      <c r="J47" s="64">
        <f>J41+J42+J43+J44+J45</f>
        <v>93.050000000000011</v>
      </c>
      <c r="K47" s="53"/>
      <c r="L47" s="53"/>
    </row>
    <row r="48" spans="1:12" ht="27.75" customHeight="1" x14ac:dyDescent="0.25">
      <c r="A48" s="38">
        <f>A41</f>
        <v>1</v>
      </c>
      <c r="B48" s="38">
        <f>B41</f>
        <v>3</v>
      </c>
      <c r="C48" s="32" t="s">
        <v>22</v>
      </c>
      <c r="D48" s="72" t="s">
        <v>23</v>
      </c>
      <c r="E48" s="82" t="s">
        <v>117</v>
      </c>
      <c r="F48" s="83">
        <v>100</v>
      </c>
      <c r="G48" s="84">
        <v>65.37</v>
      </c>
      <c r="H48" s="84">
        <v>0.88</v>
      </c>
      <c r="I48" s="84">
        <v>5.43</v>
      </c>
      <c r="J48" s="84">
        <v>3.25</v>
      </c>
      <c r="K48" s="83" t="s">
        <v>81</v>
      </c>
      <c r="L48" s="55">
        <v>98</v>
      </c>
    </row>
    <row r="49" spans="1:12" ht="14.4" x14ac:dyDescent="0.25">
      <c r="A49" s="38"/>
      <c r="B49" s="38"/>
      <c r="C49" s="32"/>
      <c r="D49" s="72" t="s">
        <v>23</v>
      </c>
      <c r="E49" s="82" t="s">
        <v>103</v>
      </c>
      <c r="F49" s="83">
        <v>100</v>
      </c>
      <c r="G49" s="84">
        <v>205.89</v>
      </c>
      <c r="H49" s="84">
        <v>5.17</v>
      </c>
      <c r="I49" s="84">
        <v>5.13</v>
      </c>
      <c r="J49" s="84">
        <v>34.76</v>
      </c>
      <c r="K49" s="83" t="s">
        <v>100</v>
      </c>
      <c r="L49" s="43"/>
    </row>
    <row r="50" spans="1:12" ht="14.4" x14ac:dyDescent="0.25">
      <c r="A50" s="38"/>
      <c r="B50" s="38"/>
      <c r="C50" s="32"/>
      <c r="D50" s="72" t="s">
        <v>24</v>
      </c>
      <c r="E50" s="78" t="s">
        <v>78</v>
      </c>
      <c r="F50" s="79">
        <v>260</v>
      </c>
      <c r="G50" s="60">
        <v>120.21</v>
      </c>
      <c r="H50" s="60">
        <v>2.57</v>
      </c>
      <c r="I50" s="60">
        <v>6.57</v>
      </c>
      <c r="J50" s="60">
        <v>12.71</v>
      </c>
      <c r="K50" s="80" t="s">
        <v>82</v>
      </c>
      <c r="L50" s="43"/>
    </row>
    <row r="51" spans="1:12" ht="14.4" x14ac:dyDescent="0.25">
      <c r="A51" s="38"/>
      <c r="B51" s="38"/>
      <c r="C51" s="32"/>
      <c r="D51" s="72" t="s">
        <v>25</v>
      </c>
      <c r="E51" s="78" t="s">
        <v>79</v>
      </c>
      <c r="F51" s="79">
        <v>130</v>
      </c>
      <c r="G51" s="60">
        <v>225.56</v>
      </c>
      <c r="H51" s="60">
        <v>16.809999999999999</v>
      </c>
      <c r="I51" s="60">
        <v>13.4</v>
      </c>
      <c r="J51" s="60">
        <v>9.43</v>
      </c>
      <c r="K51" s="80" t="s">
        <v>83</v>
      </c>
      <c r="L51" s="43"/>
    </row>
    <row r="52" spans="1:12" ht="28.8" x14ac:dyDescent="0.25">
      <c r="A52" s="38"/>
      <c r="B52" s="38"/>
      <c r="C52" s="32"/>
      <c r="D52" s="72" t="s">
        <v>26</v>
      </c>
      <c r="E52" s="78" t="s">
        <v>65</v>
      </c>
      <c r="F52" s="80">
        <v>180</v>
      </c>
      <c r="G52" s="60">
        <v>244.1</v>
      </c>
      <c r="H52" s="60">
        <v>8.9600000000000009</v>
      </c>
      <c r="I52" s="60">
        <v>5.63</v>
      </c>
      <c r="J52" s="60">
        <v>39.380000000000003</v>
      </c>
      <c r="K52" s="80" t="s">
        <v>84</v>
      </c>
      <c r="L52" s="43"/>
    </row>
    <row r="53" spans="1:12" ht="14.4" x14ac:dyDescent="0.25">
      <c r="A53" s="38"/>
      <c r="B53" s="38"/>
      <c r="C53" s="32"/>
      <c r="D53" s="72" t="s">
        <v>27</v>
      </c>
      <c r="E53" s="40" t="s">
        <v>80</v>
      </c>
      <c r="F53" s="41">
        <v>200</v>
      </c>
      <c r="G53" s="35">
        <v>46.72</v>
      </c>
      <c r="H53" s="42">
        <v>0.18</v>
      </c>
      <c r="I53" s="42">
        <v>0.08</v>
      </c>
      <c r="J53" s="42">
        <v>11.32</v>
      </c>
      <c r="K53" s="41" t="s">
        <v>116</v>
      </c>
      <c r="L53" s="43"/>
    </row>
    <row r="54" spans="1:12" ht="14.4" x14ac:dyDescent="0.25">
      <c r="A54" s="38"/>
      <c r="B54" s="38"/>
      <c r="C54" s="32"/>
      <c r="D54" s="72" t="s">
        <v>28</v>
      </c>
      <c r="E54" s="78" t="s">
        <v>49</v>
      </c>
      <c r="F54" s="80">
        <v>40</v>
      </c>
      <c r="G54" s="60">
        <v>93.76</v>
      </c>
      <c r="H54" s="60">
        <v>3.04</v>
      </c>
      <c r="I54" s="60">
        <v>0.32</v>
      </c>
      <c r="J54" s="60">
        <v>19.68</v>
      </c>
      <c r="K54" s="80" t="s">
        <v>55</v>
      </c>
      <c r="L54" s="43"/>
    </row>
    <row r="55" spans="1:12" ht="14.4" x14ac:dyDescent="0.25">
      <c r="A55" s="38"/>
      <c r="B55" s="38"/>
      <c r="C55" s="32"/>
      <c r="D55" s="72" t="s">
        <v>29</v>
      </c>
      <c r="E55" s="40" t="s">
        <v>50</v>
      </c>
      <c r="F55" s="41">
        <v>30</v>
      </c>
      <c r="G55" s="60">
        <v>80.97</v>
      </c>
      <c r="H55" s="60">
        <v>1.68</v>
      </c>
      <c r="I55" s="60">
        <v>0.33</v>
      </c>
      <c r="J55" s="60">
        <v>17.82</v>
      </c>
      <c r="K55" s="41" t="s">
        <v>56</v>
      </c>
      <c r="L55" s="43"/>
    </row>
    <row r="56" spans="1:12" ht="14.4" x14ac:dyDescent="0.25">
      <c r="A56" s="38"/>
      <c r="B56" s="38"/>
      <c r="C56" s="32"/>
      <c r="D56" s="61"/>
      <c r="E56" s="47"/>
      <c r="F56" s="43"/>
      <c r="G56" s="43"/>
      <c r="H56" s="43"/>
      <c r="I56" s="43"/>
      <c r="J56" s="43"/>
      <c r="K56" s="43"/>
      <c r="L56" s="43"/>
    </row>
    <row r="57" spans="1:12" ht="14.4" x14ac:dyDescent="0.25">
      <c r="A57" s="81"/>
      <c r="B57" s="81"/>
      <c r="C57" s="63"/>
      <c r="D57" s="77" t="s">
        <v>30</v>
      </c>
      <c r="E57" s="50"/>
      <c r="F57" s="64">
        <f>F48+F50+F51+F52+F53+F54+F55</f>
        <v>940</v>
      </c>
      <c r="G57" s="64">
        <f>G48+G50+G51+G52+G53+G54+G55</f>
        <v>876.69</v>
      </c>
      <c r="H57" s="64">
        <f>H48+H50+H51+H52+H53+H54+H55</f>
        <v>34.119999999999997</v>
      </c>
      <c r="I57" s="64">
        <f>I48+I50+I51+I52+I53+I54+I55</f>
        <v>31.759999999999994</v>
      </c>
      <c r="J57" s="64">
        <f>J48+J50+J51+J52+J53+J54+J55</f>
        <v>113.59</v>
      </c>
      <c r="K57" s="86"/>
      <c r="L57" s="52"/>
    </row>
    <row r="58" spans="1:12" ht="15.75" customHeight="1" x14ac:dyDescent="0.25">
      <c r="A58" s="62">
        <f>A41</f>
        <v>1</v>
      </c>
      <c r="B58" s="62">
        <f>B41</f>
        <v>3</v>
      </c>
      <c r="C58" s="65" t="s">
        <v>4</v>
      </c>
      <c r="D58" s="66"/>
      <c r="E58" s="50"/>
      <c r="F58" s="64">
        <f>F47+F57</f>
        <v>1565</v>
      </c>
      <c r="G58" s="64">
        <f>G47+G57</f>
        <v>1507.2800000000002</v>
      </c>
      <c r="H58" s="64">
        <f>H47+H57</f>
        <v>55.569999999999993</v>
      </c>
      <c r="I58" s="64">
        <f>I47+I57</f>
        <v>50.86999999999999</v>
      </c>
      <c r="J58" s="64">
        <f>J47+J57</f>
        <v>206.64000000000001</v>
      </c>
      <c r="K58" s="86"/>
      <c r="L58" s="52">
        <f>L41+L48</f>
        <v>176.3</v>
      </c>
    </row>
    <row r="59" spans="1:12" ht="28.8" x14ac:dyDescent="0.25">
      <c r="A59" s="38">
        <v>1</v>
      </c>
      <c r="B59" s="38">
        <v>4</v>
      </c>
      <c r="C59" s="32" t="s">
        <v>19</v>
      </c>
      <c r="D59" s="87" t="s">
        <v>118</v>
      </c>
      <c r="E59" s="82" t="s">
        <v>121</v>
      </c>
      <c r="F59" s="83">
        <v>210</v>
      </c>
      <c r="G59" s="84">
        <v>388.9</v>
      </c>
      <c r="H59" s="84">
        <v>33.78</v>
      </c>
      <c r="I59" s="84">
        <v>10.97</v>
      </c>
      <c r="J59" s="84">
        <v>38.64</v>
      </c>
      <c r="K59" s="83" t="s">
        <v>120</v>
      </c>
      <c r="L59" s="71">
        <v>78.3</v>
      </c>
    </row>
    <row r="60" spans="1:12" ht="14.4" x14ac:dyDescent="0.25">
      <c r="A60" s="38"/>
      <c r="B60" s="38"/>
      <c r="C60" s="32"/>
      <c r="D60" s="88" t="s">
        <v>73</v>
      </c>
      <c r="E60" s="78" t="s">
        <v>85</v>
      </c>
      <c r="F60" s="80">
        <v>10</v>
      </c>
      <c r="G60" s="60">
        <v>58.22</v>
      </c>
      <c r="H60" s="60">
        <v>0.08</v>
      </c>
      <c r="I60" s="60">
        <v>6.38</v>
      </c>
      <c r="J60" s="60">
        <v>0.12</v>
      </c>
      <c r="K60" s="80" t="s">
        <v>95</v>
      </c>
      <c r="L60" s="43"/>
    </row>
    <row r="61" spans="1:12" ht="14.4" x14ac:dyDescent="0.25">
      <c r="A61" s="38"/>
      <c r="B61" s="38"/>
      <c r="C61" s="32"/>
      <c r="D61" s="72" t="s">
        <v>28</v>
      </c>
      <c r="E61" s="78" t="s">
        <v>71</v>
      </c>
      <c r="F61" s="80">
        <v>20</v>
      </c>
      <c r="G61" s="60">
        <v>52.34</v>
      </c>
      <c r="H61" s="60">
        <v>1.5</v>
      </c>
      <c r="I61" s="60">
        <v>0.57999999999999996</v>
      </c>
      <c r="J61" s="60">
        <v>10.28</v>
      </c>
      <c r="K61" s="80" t="s">
        <v>75</v>
      </c>
      <c r="L61" s="43"/>
    </row>
    <row r="62" spans="1:12" ht="14.4" x14ac:dyDescent="0.25">
      <c r="A62" s="38"/>
      <c r="B62" s="38"/>
      <c r="C62" s="32"/>
      <c r="D62" s="72" t="s">
        <v>21</v>
      </c>
      <c r="E62" s="78" t="s">
        <v>86</v>
      </c>
      <c r="F62" s="80">
        <v>200</v>
      </c>
      <c r="G62" s="60">
        <v>53.32</v>
      </c>
      <c r="H62" s="60">
        <v>0.18</v>
      </c>
      <c r="I62" s="60">
        <v>0.04</v>
      </c>
      <c r="J62" s="60">
        <v>10.06</v>
      </c>
      <c r="K62" s="80" t="s">
        <v>45</v>
      </c>
      <c r="L62" s="43"/>
    </row>
    <row r="63" spans="1:12" ht="14.4" x14ac:dyDescent="0.3">
      <c r="A63" s="38"/>
      <c r="B63" s="38"/>
      <c r="C63" s="32"/>
      <c r="D63" s="88" t="s">
        <v>119</v>
      </c>
      <c r="E63" s="78" t="s">
        <v>122</v>
      </c>
      <c r="F63" s="80">
        <v>200</v>
      </c>
      <c r="G63" s="89">
        <v>96.4</v>
      </c>
      <c r="H63" s="89">
        <v>5.4</v>
      </c>
      <c r="I63" s="89">
        <v>4.4000000000000004</v>
      </c>
      <c r="J63" s="89">
        <v>8.8000000000000007</v>
      </c>
      <c r="K63" s="80" t="s">
        <v>87</v>
      </c>
      <c r="L63" s="43"/>
    </row>
    <row r="64" spans="1:12" ht="14.4" x14ac:dyDescent="0.25">
      <c r="A64" s="38"/>
      <c r="B64" s="38"/>
      <c r="C64" s="32"/>
      <c r="D64" s="61"/>
      <c r="E64" s="78"/>
      <c r="F64" s="43"/>
      <c r="G64" s="43"/>
      <c r="H64" s="43"/>
      <c r="I64" s="43"/>
      <c r="J64" s="43"/>
      <c r="K64" s="80"/>
      <c r="L64" s="43"/>
    </row>
    <row r="65" spans="1:12" ht="14.4" x14ac:dyDescent="0.25">
      <c r="A65" s="81"/>
      <c r="B65" s="81"/>
      <c r="C65" s="63"/>
      <c r="D65" s="77" t="s">
        <v>30</v>
      </c>
      <c r="E65" s="90"/>
      <c r="F65" s="51">
        <f>F59+F60+F61+F62+F63</f>
        <v>640</v>
      </c>
      <c r="G65" s="51">
        <f t="shared" ref="G65:J65" si="0">G59+G60+G61+G62+G63</f>
        <v>649.18000000000006</v>
      </c>
      <c r="H65" s="51">
        <f t="shared" si="0"/>
        <v>40.94</v>
      </c>
      <c r="I65" s="51">
        <f t="shared" si="0"/>
        <v>22.369999999999997</v>
      </c>
      <c r="J65" s="51">
        <f t="shared" si="0"/>
        <v>67.900000000000006</v>
      </c>
      <c r="K65" s="91"/>
      <c r="L65" s="51"/>
    </row>
    <row r="66" spans="1:12" ht="14.4" x14ac:dyDescent="0.25">
      <c r="A66" s="38">
        <f>A59</f>
        <v>1</v>
      </c>
      <c r="B66" s="38">
        <f>B59</f>
        <v>4</v>
      </c>
      <c r="C66" s="32" t="s">
        <v>22</v>
      </c>
      <c r="D66" s="72" t="s">
        <v>23</v>
      </c>
      <c r="E66" s="82" t="s">
        <v>123</v>
      </c>
      <c r="F66" s="92">
        <v>100</v>
      </c>
      <c r="G66" s="84">
        <v>57.48</v>
      </c>
      <c r="H66" s="84">
        <v>1.41</v>
      </c>
      <c r="I66" s="84">
        <v>3.04</v>
      </c>
      <c r="J66" s="84">
        <v>6.12</v>
      </c>
      <c r="K66" s="83" t="s">
        <v>90</v>
      </c>
      <c r="L66" s="55">
        <v>98</v>
      </c>
    </row>
    <row r="67" spans="1:12" ht="14.4" x14ac:dyDescent="0.25">
      <c r="A67" s="38"/>
      <c r="B67" s="38"/>
      <c r="C67" s="32"/>
      <c r="D67" s="72" t="s">
        <v>23</v>
      </c>
      <c r="E67" s="82" t="s">
        <v>101</v>
      </c>
      <c r="F67" s="92">
        <v>100</v>
      </c>
      <c r="G67" s="84">
        <v>54.39</v>
      </c>
      <c r="H67" s="84">
        <v>0.92</v>
      </c>
      <c r="I67" s="84">
        <v>4.5199999999999996</v>
      </c>
      <c r="J67" s="84">
        <v>2.52</v>
      </c>
      <c r="K67" s="83" t="s">
        <v>102</v>
      </c>
      <c r="L67" s="43"/>
    </row>
    <row r="68" spans="1:12" ht="14.4" x14ac:dyDescent="0.25">
      <c r="A68" s="38"/>
      <c r="B68" s="38"/>
      <c r="C68" s="32"/>
      <c r="D68" s="72" t="s">
        <v>24</v>
      </c>
      <c r="E68" s="78" t="s">
        <v>124</v>
      </c>
      <c r="F68" s="79">
        <v>270</v>
      </c>
      <c r="G68" s="60">
        <v>152.13</v>
      </c>
      <c r="H68" s="60">
        <v>6.27</v>
      </c>
      <c r="I68" s="60">
        <v>10.37</v>
      </c>
      <c r="J68" s="60">
        <v>8.43</v>
      </c>
      <c r="K68" s="80" t="s">
        <v>91</v>
      </c>
      <c r="L68" s="43"/>
    </row>
    <row r="69" spans="1:12" ht="14.4" x14ac:dyDescent="0.25">
      <c r="A69" s="38"/>
      <c r="B69" s="38"/>
      <c r="C69" s="32"/>
      <c r="D69" s="72" t="s">
        <v>25</v>
      </c>
      <c r="E69" s="78" t="s">
        <v>88</v>
      </c>
      <c r="F69" s="79">
        <v>100</v>
      </c>
      <c r="G69" s="60">
        <v>250.92</v>
      </c>
      <c r="H69" s="60">
        <v>13.85</v>
      </c>
      <c r="I69" s="60">
        <v>15.4</v>
      </c>
      <c r="J69" s="60">
        <v>14.23</v>
      </c>
      <c r="K69" s="80" t="s">
        <v>92</v>
      </c>
      <c r="L69" s="43"/>
    </row>
    <row r="70" spans="1:12" ht="14.4" x14ac:dyDescent="0.25">
      <c r="A70" s="38"/>
      <c r="B70" s="38"/>
      <c r="C70" s="32"/>
      <c r="D70" s="72" t="s">
        <v>26</v>
      </c>
      <c r="E70" s="78" t="s">
        <v>89</v>
      </c>
      <c r="F70" s="79">
        <v>180</v>
      </c>
      <c r="G70" s="60">
        <v>225.16</v>
      </c>
      <c r="H70" s="60">
        <v>6.35</v>
      </c>
      <c r="I70" s="60">
        <v>4.7</v>
      </c>
      <c r="J70" s="60">
        <v>39.369999999999997</v>
      </c>
      <c r="K70" s="80" t="s">
        <v>93</v>
      </c>
      <c r="L70" s="43"/>
    </row>
    <row r="71" spans="1:12" ht="14.4" x14ac:dyDescent="0.25">
      <c r="A71" s="38"/>
      <c r="B71" s="38"/>
      <c r="C71" s="32"/>
      <c r="D71" s="46" t="s">
        <v>27</v>
      </c>
      <c r="E71" s="40" t="s">
        <v>48</v>
      </c>
      <c r="F71" s="41">
        <v>200</v>
      </c>
      <c r="G71" s="35">
        <v>65.680000000000007</v>
      </c>
      <c r="H71" s="42">
        <v>0.2</v>
      </c>
      <c r="I71" s="42">
        <v>0.16</v>
      </c>
      <c r="J71" s="42">
        <v>15.86</v>
      </c>
      <c r="K71" s="41" t="s">
        <v>54</v>
      </c>
      <c r="L71" s="43"/>
    </row>
    <row r="72" spans="1:12" ht="14.4" x14ac:dyDescent="0.25">
      <c r="A72" s="38"/>
      <c r="B72" s="38"/>
      <c r="C72" s="32"/>
      <c r="D72" s="72" t="s">
        <v>28</v>
      </c>
      <c r="E72" s="78" t="s">
        <v>49</v>
      </c>
      <c r="F72" s="80">
        <v>30</v>
      </c>
      <c r="G72" s="60">
        <v>70.319999999999993</v>
      </c>
      <c r="H72" s="60">
        <v>2.2799999999999998</v>
      </c>
      <c r="I72" s="60">
        <v>0.24</v>
      </c>
      <c r="J72" s="60">
        <v>14.76</v>
      </c>
      <c r="K72" s="80" t="s">
        <v>55</v>
      </c>
      <c r="L72" s="43"/>
    </row>
    <row r="73" spans="1:12" ht="14.4" x14ac:dyDescent="0.25">
      <c r="A73" s="38"/>
      <c r="B73" s="38"/>
      <c r="C73" s="32"/>
      <c r="D73" s="72" t="s">
        <v>29</v>
      </c>
      <c r="E73" s="40" t="s">
        <v>50</v>
      </c>
      <c r="F73" s="41">
        <v>30</v>
      </c>
      <c r="G73" s="60">
        <v>80.97</v>
      </c>
      <c r="H73" s="60">
        <v>1.68</v>
      </c>
      <c r="I73" s="60">
        <v>0.33</v>
      </c>
      <c r="J73" s="60">
        <v>17.82</v>
      </c>
      <c r="K73" s="41" t="s">
        <v>56</v>
      </c>
      <c r="L73" s="43"/>
    </row>
    <row r="74" spans="1:12" ht="14.4" x14ac:dyDescent="0.25">
      <c r="A74" s="38"/>
      <c r="B74" s="38"/>
      <c r="C74" s="32"/>
      <c r="D74" s="61"/>
      <c r="E74" s="93"/>
      <c r="F74" s="43"/>
      <c r="G74" s="43"/>
      <c r="H74" s="43"/>
      <c r="I74" s="43"/>
      <c r="J74" s="43"/>
      <c r="K74" s="94"/>
      <c r="L74" s="94"/>
    </row>
    <row r="75" spans="1:12" ht="14.4" x14ac:dyDescent="0.25">
      <c r="A75" s="81"/>
      <c r="B75" s="81"/>
      <c r="C75" s="63"/>
      <c r="D75" s="77" t="s">
        <v>30</v>
      </c>
      <c r="E75" s="95"/>
      <c r="F75" s="64">
        <f>F66+F68+F69+F70+F71+F72+F73</f>
        <v>910</v>
      </c>
      <c r="G75" s="64">
        <f>G66+G68+G69+G70+G71+G72+G73</f>
        <v>902.65999999999985</v>
      </c>
      <c r="H75" s="64">
        <f>H66+H68+H69+H70+H71+H72+H73</f>
        <v>32.040000000000006</v>
      </c>
      <c r="I75" s="64">
        <f>I66+I68+I69+I70+I71+I72+I73</f>
        <v>34.24</v>
      </c>
      <c r="J75" s="64">
        <f>J66+J68+J69+J70+J71+J72+J73</f>
        <v>116.59</v>
      </c>
      <c r="K75" s="51"/>
      <c r="L75" s="52"/>
    </row>
    <row r="76" spans="1:12" ht="15.75" customHeight="1" x14ac:dyDescent="0.25">
      <c r="A76" s="62">
        <f>A59</f>
        <v>1</v>
      </c>
      <c r="B76" s="62">
        <f>B59</f>
        <v>4</v>
      </c>
      <c r="C76" s="65" t="s">
        <v>4</v>
      </c>
      <c r="D76" s="66"/>
      <c r="E76" s="95"/>
      <c r="F76" s="64">
        <f>F65+F75</f>
        <v>1550</v>
      </c>
      <c r="G76" s="64">
        <f>G65+G75</f>
        <v>1551.84</v>
      </c>
      <c r="H76" s="64">
        <f>H65+H75</f>
        <v>72.98</v>
      </c>
      <c r="I76" s="64">
        <f>I65+I75</f>
        <v>56.61</v>
      </c>
      <c r="J76" s="64">
        <f>J65+J75</f>
        <v>184.49</v>
      </c>
      <c r="K76" s="51"/>
      <c r="L76" s="52">
        <f>L66+L59</f>
        <v>176.3</v>
      </c>
    </row>
    <row r="77" spans="1:12" ht="14.4" x14ac:dyDescent="0.25">
      <c r="A77" s="38">
        <v>1</v>
      </c>
      <c r="B77" s="38">
        <v>5</v>
      </c>
      <c r="C77" s="32" t="s">
        <v>19</v>
      </c>
      <c r="D77" s="72" t="s">
        <v>20</v>
      </c>
      <c r="E77" s="82" t="s">
        <v>127</v>
      </c>
      <c r="F77" s="83">
        <v>205</v>
      </c>
      <c r="G77" s="83">
        <v>307.24</v>
      </c>
      <c r="H77" s="83">
        <v>23.88</v>
      </c>
      <c r="I77" s="83">
        <v>21.8</v>
      </c>
      <c r="J77" s="83">
        <v>3.88</v>
      </c>
      <c r="K77" s="83" t="s">
        <v>125</v>
      </c>
      <c r="L77" s="71">
        <v>78.3</v>
      </c>
    </row>
    <row r="78" spans="1:12" ht="14.4" x14ac:dyDescent="0.3">
      <c r="A78" s="38"/>
      <c r="B78" s="38"/>
      <c r="C78" s="32"/>
      <c r="D78" s="85" t="s">
        <v>43</v>
      </c>
      <c r="E78" s="45" t="s">
        <v>58</v>
      </c>
      <c r="F78" s="34">
        <v>40</v>
      </c>
      <c r="G78" s="35">
        <v>4.5199999999999996</v>
      </c>
      <c r="H78" s="35">
        <v>0.28000000000000003</v>
      </c>
      <c r="I78" s="35">
        <v>0.04</v>
      </c>
      <c r="J78" s="35">
        <v>0.76</v>
      </c>
      <c r="K78" s="96" t="s">
        <v>62</v>
      </c>
      <c r="L78" s="43"/>
    </row>
    <row r="79" spans="1:12" ht="14.4" x14ac:dyDescent="0.3">
      <c r="A79" s="38"/>
      <c r="B79" s="38"/>
      <c r="C79" s="32"/>
      <c r="D79" s="67" t="s">
        <v>28</v>
      </c>
      <c r="E79" s="78" t="s">
        <v>71</v>
      </c>
      <c r="F79" s="80">
        <v>40</v>
      </c>
      <c r="G79" s="80">
        <v>104.68</v>
      </c>
      <c r="H79" s="80">
        <v>3</v>
      </c>
      <c r="I79" s="80">
        <v>1.1599999999999999</v>
      </c>
      <c r="J79" s="80">
        <v>20.56</v>
      </c>
      <c r="K79" s="80" t="s">
        <v>75</v>
      </c>
      <c r="L79" s="43"/>
    </row>
    <row r="80" spans="1:12" ht="14.4" x14ac:dyDescent="0.25">
      <c r="A80" s="38"/>
      <c r="B80" s="38"/>
      <c r="C80" s="32"/>
      <c r="D80" s="88" t="s">
        <v>73</v>
      </c>
      <c r="E80" s="78" t="s">
        <v>85</v>
      </c>
      <c r="F80" s="80">
        <v>10</v>
      </c>
      <c r="G80" s="60">
        <v>58.22</v>
      </c>
      <c r="H80" s="60">
        <v>0.08</v>
      </c>
      <c r="I80" s="60">
        <v>6.38</v>
      </c>
      <c r="J80" s="60">
        <v>0.12</v>
      </c>
      <c r="K80" s="80" t="s">
        <v>95</v>
      </c>
      <c r="L80" s="43"/>
    </row>
    <row r="81" spans="1:12" ht="14.4" x14ac:dyDescent="0.3">
      <c r="A81" s="38"/>
      <c r="B81" s="38"/>
      <c r="C81" s="32"/>
      <c r="D81" s="67" t="s">
        <v>21</v>
      </c>
      <c r="E81" s="78" t="s">
        <v>128</v>
      </c>
      <c r="F81" s="80">
        <v>207</v>
      </c>
      <c r="G81" s="80">
        <v>42.46</v>
      </c>
      <c r="H81" s="80">
        <v>0.24</v>
      </c>
      <c r="I81" s="80">
        <v>0.06</v>
      </c>
      <c r="J81" s="80">
        <v>10.24</v>
      </c>
      <c r="K81" s="80" t="s">
        <v>126</v>
      </c>
      <c r="L81" s="43"/>
    </row>
    <row r="82" spans="1:12" ht="14.4" x14ac:dyDescent="0.3">
      <c r="A82" s="38"/>
      <c r="B82" s="38"/>
      <c r="C82" s="32"/>
      <c r="D82" s="67" t="s">
        <v>109</v>
      </c>
      <c r="E82" s="78" t="s">
        <v>60</v>
      </c>
      <c r="F82" s="80">
        <v>200</v>
      </c>
      <c r="G82" s="60">
        <v>81.599999999999994</v>
      </c>
      <c r="H82" s="60">
        <v>0.8</v>
      </c>
      <c r="I82" s="60">
        <v>0.8</v>
      </c>
      <c r="J82" s="60">
        <v>17.8</v>
      </c>
      <c r="K82" s="80"/>
      <c r="L82" s="43"/>
    </row>
    <row r="83" spans="1:12" ht="14.4" x14ac:dyDescent="0.25">
      <c r="A83" s="38"/>
      <c r="B83" s="38"/>
      <c r="C83" s="32"/>
      <c r="D83" s="61"/>
      <c r="E83" s="78"/>
      <c r="F83" s="43"/>
      <c r="G83" s="43"/>
      <c r="H83" s="43"/>
      <c r="I83" s="43"/>
      <c r="J83" s="43"/>
      <c r="K83" s="94"/>
      <c r="L83" s="94"/>
    </row>
    <row r="84" spans="1:12" ht="14.4" x14ac:dyDescent="0.25">
      <c r="A84" s="81"/>
      <c r="B84" s="81"/>
      <c r="C84" s="63"/>
      <c r="D84" s="49" t="s">
        <v>30</v>
      </c>
      <c r="E84" s="90"/>
      <c r="F84" s="51">
        <f>F77+F78+F79+F80+F81+F82</f>
        <v>702</v>
      </c>
      <c r="G84" s="51">
        <f t="shared" ref="G84:J84" si="1">G77+G78+G79+G80+G81+G82</f>
        <v>598.72</v>
      </c>
      <c r="H84" s="51">
        <f t="shared" si="1"/>
        <v>28.279999999999998</v>
      </c>
      <c r="I84" s="51">
        <f t="shared" si="1"/>
        <v>30.24</v>
      </c>
      <c r="J84" s="51">
        <f t="shared" si="1"/>
        <v>53.36</v>
      </c>
      <c r="K84" s="51"/>
      <c r="L84" s="51"/>
    </row>
    <row r="85" spans="1:12" ht="14.4" x14ac:dyDescent="0.3">
      <c r="A85" s="38">
        <f>A77</f>
        <v>1</v>
      </c>
      <c r="B85" s="38">
        <f>B77</f>
        <v>5</v>
      </c>
      <c r="C85" s="32" t="s">
        <v>22</v>
      </c>
      <c r="D85" s="67" t="s">
        <v>23</v>
      </c>
      <c r="E85" s="82" t="s">
        <v>134</v>
      </c>
      <c r="F85" s="83">
        <v>100</v>
      </c>
      <c r="G85" s="83">
        <v>201.95</v>
      </c>
      <c r="H85" s="83">
        <v>4.22</v>
      </c>
      <c r="I85" s="83">
        <v>9.2899999999999991</v>
      </c>
      <c r="J85" s="83">
        <v>25.37</v>
      </c>
      <c r="K85" s="83" t="s">
        <v>129</v>
      </c>
      <c r="L85" s="55">
        <v>98</v>
      </c>
    </row>
    <row r="86" spans="1:12" ht="14.4" x14ac:dyDescent="0.3">
      <c r="A86" s="38"/>
      <c r="B86" s="38"/>
      <c r="C86" s="32"/>
      <c r="D86" s="67" t="s">
        <v>23</v>
      </c>
      <c r="E86" s="82" t="s">
        <v>98</v>
      </c>
      <c r="F86" s="83">
        <v>100</v>
      </c>
      <c r="G86" s="83">
        <v>17.7</v>
      </c>
      <c r="H86" s="83">
        <v>1</v>
      </c>
      <c r="I86" s="83">
        <v>0.1</v>
      </c>
      <c r="J86" s="83">
        <v>3.2</v>
      </c>
      <c r="K86" s="83"/>
      <c r="L86" s="43"/>
    </row>
    <row r="87" spans="1:12" ht="14.4" x14ac:dyDescent="0.3">
      <c r="A87" s="38"/>
      <c r="B87" s="38"/>
      <c r="C87" s="32"/>
      <c r="D87" s="67" t="s">
        <v>24</v>
      </c>
      <c r="E87" s="78" t="s">
        <v>135</v>
      </c>
      <c r="F87" s="79">
        <v>250</v>
      </c>
      <c r="G87" s="80">
        <v>182.33</v>
      </c>
      <c r="H87" s="80">
        <v>8.8000000000000007</v>
      </c>
      <c r="I87" s="80">
        <v>11.23</v>
      </c>
      <c r="J87" s="80">
        <v>11.53</v>
      </c>
      <c r="K87" s="80" t="s">
        <v>130</v>
      </c>
      <c r="L87" s="43"/>
    </row>
    <row r="88" spans="1:12" ht="14.4" x14ac:dyDescent="0.3">
      <c r="A88" s="38"/>
      <c r="B88" s="38"/>
      <c r="C88" s="32"/>
      <c r="D88" s="67" t="s">
        <v>25</v>
      </c>
      <c r="E88" s="78" t="s">
        <v>136</v>
      </c>
      <c r="F88" s="79">
        <v>100</v>
      </c>
      <c r="G88" s="80">
        <v>128.91999999999999</v>
      </c>
      <c r="H88" s="80">
        <v>15.07</v>
      </c>
      <c r="I88" s="80">
        <v>6.64</v>
      </c>
      <c r="J88" s="80">
        <v>2.2200000000000002</v>
      </c>
      <c r="K88" s="80" t="s">
        <v>131</v>
      </c>
      <c r="L88" s="43"/>
    </row>
    <row r="89" spans="1:12" ht="14.4" x14ac:dyDescent="0.3">
      <c r="A89" s="30"/>
      <c r="B89" s="30"/>
      <c r="C89" s="31"/>
      <c r="D89" s="67" t="s">
        <v>26</v>
      </c>
      <c r="E89" s="78" t="s">
        <v>66</v>
      </c>
      <c r="F89" s="80">
        <v>180</v>
      </c>
      <c r="G89" s="80">
        <v>150.77000000000001</v>
      </c>
      <c r="H89" s="80">
        <v>3.51</v>
      </c>
      <c r="I89" s="80">
        <v>5.18</v>
      </c>
      <c r="J89" s="80">
        <v>22.52</v>
      </c>
      <c r="K89" s="80" t="s">
        <v>132</v>
      </c>
      <c r="L89" s="43"/>
    </row>
    <row r="90" spans="1:12" ht="14.4" x14ac:dyDescent="0.3">
      <c r="A90" s="30"/>
      <c r="B90" s="30"/>
      <c r="C90" s="31"/>
      <c r="D90" s="67" t="s">
        <v>27</v>
      </c>
      <c r="E90" s="82" t="s">
        <v>137</v>
      </c>
      <c r="F90" s="83">
        <v>200</v>
      </c>
      <c r="G90" s="83">
        <v>61.6</v>
      </c>
      <c r="H90" s="83">
        <v>0.06</v>
      </c>
      <c r="I90" s="83">
        <v>0</v>
      </c>
      <c r="J90" s="83">
        <v>15.34</v>
      </c>
      <c r="K90" s="83" t="s">
        <v>133</v>
      </c>
      <c r="L90" s="43"/>
    </row>
    <row r="91" spans="1:12" ht="14.4" x14ac:dyDescent="0.3">
      <c r="A91" s="30"/>
      <c r="B91" s="30"/>
      <c r="C91" s="31"/>
      <c r="D91" s="67" t="s">
        <v>28</v>
      </c>
      <c r="E91" s="78" t="s">
        <v>49</v>
      </c>
      <c r="F91" s="80">
        <v>30</v>
      </c>
      <c r="G91" s="60">
        <v>70.319999999999993</v>
      </c>
      <c r="H91" s="60">
        <v>2.2799999999999998</v>
      </c>
      <c r="I91" s="60">
        <v>0.24</v>
      </c>
      <c r="J91" s="60">
        <v>14.76</v>
      </c>
      <c r="K91" s="80" t="s">
        <v>55</v>
      </c>
      <c r="L91" s="43"/>
    </row>
    <row r="92" spans="1:12" ht="14.4" x14ac:dyDescent="0.3">
      <c r="A92" s="30"/>
      <c r="B92" s="30"/>
      <c r="C92" s="31"/>
      <c r="D92" s="67" t="s">
        <v>29</v>
      </c>
      <c r="E92" s="40" t="s">
        <v>50</v>
      </c>
      <c r="F92" s="41">
        <v>40</v>
      </c>
      <c r="G92" s="60">
        <v>107.96</v>
      </c>
      <c r="H92" s="60">
        <v>2.2400000000000002</v>
      </c>
      <c r="I92" s="60">
        <v>0.44</v>
      </c>
      <c r="J92" s="60">
        <v>23.76</v>
      </c>
      <c r="K92" s="41" t="s">
        <v>56</v>
      </c>
      <c r="L92" s="43"/>
    </row>
    <row r="93" spans="1:12" ht="14.4" x14ac:dyDescent="0.25">
      <c r="A93" s="38"/>
      <c r="B93" s="38"/>
      <c r="C93" s="32"/>
      <c r="D93" s="61"/>
      <c r="E93" s="93"/>
      <c r="F93" s="43"/>
      <c r="G93" s="43"/>
      <c r="H93" s="43"/>
      <c r="I93" s="43"/>
      <c r="J93" s="43"/>
      <c r="K93" s="94"/>
      <c r="L93" s="94"/>
    </row>
    <row r="94" spans="1:12" ht="14.4" x14ac:dyDescent="0.25">
      <c r="A94" s="81"/>
      <c r="B94" s="81"/>
      <c r="C94" s="97"/>
      <c r="D94" s="49" t="s">
        <v>30</v>
      </c>
      <c r="E94" s="90"/>
      <c r="F94" s="64">
        <f>F85+F87+F88+F89+F90+F91+F92</f>
        <v>900</v>
      </c>
      <c r="G94" s="64">
        <f t="shared" ref="G94:J94" si="2">G85+G87+G88+G89+G90+G91+G92</f>
        <v>903.84999999999991</v>
      </c>
      <c r="H94" s="64">
        <f t="shared" si="2"/>
        <v>36.18</v>
      </c>
      <c r="I94" s="64">
        <f t="shared" si="2"/>
        <v>33.020000000000003</v>
      </c>
      <c r="J94" s="64">
        <f t="shared" si="2"/>
        <v>115.50000000000001</v>
      </c>
      <c r="K94" s="64"/>
      <c r="L94" s="52"/>
    </row>
    <row r="95" spans="1:12" ht="15.75" customHeight="1" x14ac:dyDescent="0.25">
      <c r="A95" s="62">
        <f>A77</f>
        <v>1</v>
      </c>
      <c r="B95" s="62">
        <f>B77</f>
        <v>5</v>
      </c>
      <c r="C95" s="65" t="s">
        <v>4</v>
      </c>
      <c r="D95" s="66"/>
      <c r="E95" s="90"/>
      <c r="F95" s="64">
        <f>F94+F84</f>
        <v>1602</v>
      </c>
      <c r="G95" s="64">
        <f t="shared" ref="G95:J95" si="3">G94+G84</f>
        <v>1502.57</v>
      </c>
      <c r="H95" s="64">
        <f t="shared" si="3"/>
        <v>64.459999999999994</v>
      </c>
      <c r="I95" s="64">
        <f t="shared" si="3"/>
        <v>63.260000000000005</v>
      </c>
      <c r="J95" s="64">
        <f t="shared" si="3"/>
        <v>168.86</v>
      </c>
      <c r="K95" s="64"/>
      <c r="L95" s="52">
        <f>L77+L85</f>
        <v>176.3</v>
      </c>
    </row>
    <row r="96" spans="1:12" ht="28.8" x14ac:dyDescent="0.25">
      <c r="A96" s="38">
        <v>2</v>
      </c>
      <c r="B96" s="38">
        <v>1</v>
      </c>
      <c r="C96" s="32" t="s">
        <v>19</v>
      </c>
      <c r="D96" s="72" t="s">
        <v>20</v>
      </c>
      <c r="E96" s="82" t="s">
        <v>140</v>
      </c>
      <c r="F96" s="92">
        <v>255</v>
      </c>
      <c r="G96" s="84">
        <v>288.11</v>
      </c>
      <c r="H96" s="84">
        <v>9.7899999999999991</v>
      </c>
      <c r="I96" s="84">
        <v>8.9700000000000006</v>
      </c>
      <c r="J96" s="84">
        <v>43.81</v>
      </c>
      <c r="K96" s="83" t="s">
        <v>41</v>
      </c>
      <c r="L96" s="71">
        <v>78.3</v>
      </c>
    </row>
    <row r="97" spans="1:12" ht="14.4" x14ac:dyDescent="0.3">
      <c r="A97" s="38"/>
      <c r="B97" s="38"/>
      <c r="C97" s="32"/>
      <c r="D97" s="85" t="s">
        <v>138</v>
      </c>
      <c r="E97" s="78" t="s">
        <v>141</v>
      </c>
      <c r="F97" s="80">
        <v>40</v>
      </c>
      <c r="G97" s="60">
        <v>56.36</v>
      </c>
      <c r="H97" s="60">
        <v>4.76</v>
      </c>
      <c r="I97" s="60">
        <v>4.04</v>
      </c>
      <c r="J97" s="60">
        <v>0.24</v>
      </c>
      <c r="K97" s="80" t="s">
        <v>139</v>
      </c>
      <c r="L97" s="43"/>
    </row>
    <row r="98" spans="1:12" ht="14.4" x14ac:dyDescent="0.3">
      <c r="A98" s="38"/>
      <c r="B98" s="38"/>
      <c r="C98" s="32"/>
      <c r="D98" s="98" t="s">
        <v>44</v>
      </c>
      <c r="E98" s="45" t="s">
        <v>142</v>
      </c>
      <c r="F98" s="80">
        <v>80</v>
      </c>
      <c r="G98" s="35">
        <v>193.77</v>
      </c>
      <c r="H98" s="42">
        <v>5.46</v>
      </c>
      <c r="I98" s="42">
        <v>7.3</v>
      </c>
      <c r="J98" s="42">
        <v>26.54</v>
      </c>
      <c r="K98" s="80"/>
      <c r="L98" s="43"/>
    </row>
    <row r="99" spans="1:12" ht="14.4" x14ac:dyDescent="0.3">
      <c r="A99" s="38"/>
      <c r="B99" s="38"/>
      <c r="C99" s="32"/>
      <c r="D99" s="67" t="s">
        <v>21</v>
      </c>
      <c r="E99" s="78" t="s">
        <v>40</v>
      </c>
      <c r="F99" s="80">
        <v>200</v>
      </c>
      <c r="G99" s="60">
        <v>53.32</v>
      </c>
      <c r="H99" s="60">
        <v>0.18</v>
      </c>
      <c r="I99" s="60">
        <v>0.04</v>
      </c>
      <c r="J99" s="60">
        <v>10.06</v>
      </c>
      <c r="K99" s="80" t="s">
        <v>45</v>
      </c>
      <c r="L99" s="43"/>
    </row>
    <row r="100" spans="1:12" ht="14.4" x14ac:dyDescent="0.25">
      <c r="A100" s="38"/>
      <c r="B100" s="38"/>
      <c r="C100" s="32"/>
      <c r="D100" s="32"/>
      <c r="E100" s="47"/>
      <c r="F100" s="43"/>
      <c r="G100" s="43"/>
      <c r="H100" s="43"/>
      <c r="I100" s="43"/>
      <c r="J100" s="43"/>
      <c r="K100" s="43"/>
      <c r="L100" s="43"/>
    </row>
    <row r="101" spans="1:12" ht="14.4" x14ac:dyDescent="0.25">
      <c r="A101" s="81"/>
      <c r="B101" s="81"/>
      <c r="C101" s="63"/>
      <c r="D101" s="49" t="s">
        <v>30</v>
      </c>
      <c r="E101" s="90"/>
      <c r="F101" s="64">
        <f>F96+F97+F98+F99</f>
        <v>575</v>
      </c>
      <c r="G101" s="64">
        <f t="shared" ref="G101:J101" si="4">G96+G97+G98+G99</f>
        <v>591.56000000000006</v>
      </c>
      <c r="H101" s="64">
        <f t="shared" si="4"/>
        <v>20.189999999999998</v>
      </c>
      <c r="I101" s="64">
        <f t="shared" si="4"/>
        <v>20.350000000000001</v>
      </c>
      <c r="J101" s="64">
        <f t="shared" si="4"/>
        <v>80.650000000000006</v>
      </c>
      <c r="K101" s="51"/>
      <c r="L101" s="51"/>
    </row>
    <row r="102" spans="1:12" ht="14.4" x14ac:dyDescent="0.25">
      <c r="A102" s="38">
        <f>A96</f>
        <v>2</v>
      </c>
      <c r="B102" s="38">
        <f>B96</f>
        <v>1</v>
      </c>
      <c r="C102" s="32" t="s">
        <v>22</v>
      </c>
      <c r="D102" s="72" t="s">
        <v>23</v>
      </c>
      <c r="E102" s="82" t="s">
        <v>147</v>
      </c>
      <c r="F102" s="83">
        <v>100</v>
      </c>
      <c r="G102" s="35">
        <v>75.540000000000006</v>
      </c>
      <c r="H102" s="35">
        <v>1.59</v>
      </c>
      <c r="I102" s="35">
        <v>4.7</v>
      </c>
      <c r="J102" s="35">
        <v>6.72</v>
      </c>
      <c r="K102" s="83" t="s">
        <v>143</v>
      </c>
      <c r="L102" s="55">
        <v>98</v>
      </c>
    </row>
    <row r="103" spans="1:12" ht="14.4" x14ac:dyDescent="0.25">
      <c r="A103" s="38"/>
      <c r="B103" s="38"/>
      <c r="C103" s="32"/>
      <c r="D103" s="72" t="s">
        <v>23</v>
      </c>
      <c r="E103" s="82" t="s">
        <v>103</v>
      </c>
      <c r="F103" s="83">
        <v>100</v>
      </c>
      <c r="G103" s="35">
        <v>205.89</v>
      </c>
      <c r="H103" s="35">
        <v>5.17</v>
      </c>
      <c r="I103" s="99">
        <v>5.13</v>
      </c>
      <c r="J103" s="35">
        <v>34.76</v>
      </c>
      <c r="K103" s="83" t="s">
        <v>100</v>
      </c>
      <c r="L103" s="43"/>
    </row>
    <row r="104" spans="1:12" ht="14.4" x14ac:dyDescent="0.3">
      <c r="A104" s="38"/>
      <c r="B104" s="38"/>
      <c r="C104" s="32"/>
      <c r="D104" s="67" t="s">
        <v>24</v>
      </c>
      <c r="E104" s="78" t="s">
        <v>148</v>
      </c>
      <c r="F104" s="79">
        <v>260</v>
      </c>
      <c r="G104" s="60">
        <v>146.37</v>
      </c>
      <c r="H104" s="60">
        <v>6.31</v>
      </c>
      <c r="I104" s="60">
        <v>6.35</v>
      </c>
      <c r="J104" s="60">
        <v>16</v>
      </c>
      <c r="K104" s="80" t="s">
        <v>144</v>
      </c>
      <c r="L104" s="43"/>
    </row>
    <row r="105" spans="1:12" ht="14.4" x14ac:dyDescent="0.25">
      <c r="A105" s="30"/>
      <c r="B105" s="30"/>
      <c r="C105" s="31"/>
      <c r="D105" s="72" t="s">
        <v>20</v>
      </c>
      <c r="E105" s="78" t="s">
        <v>149</v>
      </c>
      <c r="F105" s="79">
        <v>250</v>
      </c>
      <c r="G105" s="60">
        <v>424.59</v>
      </c>
      <c r="H105" s="60">
        <v>15.8</v>
      </c>
      <c r="I105" s="60">
        <v>19.309999999999999</v>
      </c>
      <c r="J105" s="60">
        <v>46.9</v>
      </c>
      <c r="K105" s="80" t="s">
        <v>145</v>
      </c>
      <c r="L105" s="43"/>
    </row>
    <row r="106" spans="1:12" ht="14.4" x14ac:dyDescent="0.3">
      <c r="A106" s="30"/>
      <c r="B106" s="30"/>
      <c r="C106" s="31"/>
      <c r="D106" s="67" t="s">
        <v>27</v>
      </c>
      <c r="E106" s="82" t="s">
        <v>150</v>
      </c>
      <c r="F106" s="83">
        <v>200</v>
      </c>
      <c r="G106" s="35">
        <v>64.319999999999993</v>
      </c>
      <c r="H106" s="42">
        <v>0.16</v>
      </c>
      <c r="I106" s="42">
        <v>0.16</v>
      </c>
      <c r="J106" s="42">
        <v>15.56</v>
      </c>
      <c r="K106" s="83" t="s">
        <v>146</v>
      </c>
      <c r="L106" s="43"/>
    </row>
    <row r="107" spans="1:12" ht="14.4" x14ac:dyDescent="0.3">
      <c r="A107" s="30"/>
      <c r="B107" s="30"/>
      <c r="C107" s="31"/>
      <c r="D107" s="67" t="s">
        <v>28</v>
      </c>
      <c r="E107" s="78" t="s">
        <v>49</v>
      </c>
      <c r="F107" s="80">
        <v>40</v>
      </c>
      <c r="G107" s="60">
        <v>93.76</v>
      </c>
      <c r="H107" s="60">
        <v>3.04</v>
      </c>
      <c r="I107" s="60">
        <v>0.32</v>
      </c>
      <c r="J107" s="60">
        <v>19.68</v>
      </c>
      <c r="K107" s="80" t="s">
        <v>55</v>
      </c>
      <c r="L107" s="43"/>
    </row>
    <row r="108" spans="1:12" ht="14.4" x14ac:dyDescent="0.3">
      <c r="A108" s="30"/>
      <c r="B108" s="30"/>
      <c r="C108" s="31"/>
      <c r="D108" s="76" t="s">
        <v>29</v>
      </c>
      <c r="E108" s="40" t="s">
        <v>50</v>
      </c>
      <c r="F108" s="41">
        <v>40</v>
      </c>
      <c r="G108" s="60">
        <v>107.96</v>
      </c>
      <c r="H108" s="60">
        <v>2.2400000000000002</v>
      </c>
      <c r="I108" s="60">
        <v>0.44</v>
      </c>
      <c r="J108" s="60">
        <v>23.76</v>
      </c>
      <c r="K108" s="41" t="s">
        <v>56</v>
      </c>
      <c r="L108" s="43"/>
    </row>
    <row r="109" spans="1:12" ht="14.4" x14ac:dyDescent="0.25">
      <c r="A109" s="30"/>
      <c r="B109" s="30"/>
      <c r="C109" s="31"/>
      <c r="D109" s="32"/>
      <c r="E109" s="40"/>
      <c r="F109" s="43"/>
      <c r="G109" s="60"/>
      <c r="H109" s="60"/>
      <c r="I109" s="60"/>
      <c r="J109" s="60"/>
      <c r="K109" s="41"/>
      <c r="L109" s="43"/>
    </row>
    <row r="110" spans="1:12" ht="14.4" x14ac:dyDescent="0.25">
      <c r="A110" s="62"/>
      <c r="B110" s="62"/>
      <c r="C110" s="97"/>
      <c r="D110" s="49" t="s">
        <v>30</v>
      </c>
      <c r="E110" s="90"/>
      <c r="F110" s="64">
        <f>F103+F104+F105+F106+F107+F108</f>
        <v>890</v>
      </c>
      <c r="G110" s="64">
        <f t="shared" ref="G110:J110" si="5">G103+G104+G105+G106+G107+G108</f>
        <v>1042.8899999999999</v>
      </c>
      <c r="H110" s="64">
        <f t="shared" si="5"/>
        <v>32.72</v>
      </c>
      <c r="I110" s="64">
        <f t="shared" si="5"/>
        <v>31.71</v>
      </c>
      <c r="J110" s="64">
        <f t="shared" si="5"/>
        <v>156.66</v>
      </c>
      <c r="K110" s="64"/>
      <c r="L110" s="52"/>
    </row>
    <row r="111" spans="1:12" ht="14.4" x14ac:dyDescent="0.25">
      <c r="A111" s="62">
        <f>A96</f>
        <v>2</v>
      </c>
      <c r="B111" s="62">
        <f>B96</f>
        <v>1</v>
      </c>
      <c r="C111" s="65" t="s">
        <v>4</v>
      </c>
      <c r="D111" s="66"/>
      <c r="E111" s="90"/>
      <c r="F111" s="64">
        <f>F110+F101</f>
        <v>1465</v>
      </c>
      <c r="G111" s="64">
        <f t="shared" ref="G111:J111" si="6">G110+G101</f>
        <v>1634.4499999999998</v>
      </c>
      <c r="H111" s="64">
        <f t="shared" si="6"/>
        <v>52.91</v>
      </c>
      <c r="I111" s="64">
        <f t="shared" si="6"/>
        <v>52.06</v>
      </c>
      <c r="J111" s="64">
        <f t="shared" si="6"/>
        <v>237.31</v>
      </c>
      <c r="K111" s="51"/>
      <c r="L111" s="52">
        <f>L102+L96</f>
        <v>176.3</v>
      </c>
    </row>
    <row r="112" spans="1:12" ht="14.4" x14ac:dyDescent="0.25">
      <c r="A112" s="30">
        <v>2</v>
      </c>
      <c r="B112" s="30">
        <v>2</v>
      </c>
      <c r="C112" s="31" t="s">
        <v>19</v>
      </c>
      <c r="D112" s="100" t="s">
        <v>25</v>
      </c>
      <c r="E112" s="82" t="s">
        <v>154</v>
      </c>
      <c r="F112" s="101">
        <v>100</v>
      </c>
      <c r="G112" s="102">
        <v>180.41</v>
      </c>
      <c r="H112" s="102">
        <v>8.93</v>
      </c>
      <c r="I112" s="102">
        <v>14.25</v>
      </c>
      <c r="J112" s="102">
        <v>4.1100000000000003</v>
      </c>
      <c r="K112" s="83" t="s">
        <v>152</v>
      </c>
      <c r="L112" s="71">
        <v>78.3</v>
      </c>
    </row>
    <row r="113" spans="1:12" ht="31.5" customHeight="1" x14ac:dyDescent="0.25">
      <c r="A113" s="30"/>
      <c r="B113" s="30"/>
      <c r="C113" s="31"/>
      <c r="D113" s="100" t="s">
        <v>26</v>
      </c>
      <c r="E113" s="78" t="s">
        <v>65</v>
      </c>
      <c r="F113" s="69">
        <v>180</v>
      </c>
      <c r="G113" s="70">
        <v>244.1</v>
      </c>
      <c r="H113" s="70">
        <v>8.9600000000000009</v>
      </c>
      <c r="I113" s="70">
        <v>5.63</v>
      </c>
      <c r="J113" s="70">
        <v>39.380000000000003</v>
      </c>
      <c r="K113" s="80" t="s">
        <v>84</v>
      </c>
      <c r="L113" s="60"/>
    </row>
    <row r="114" spans="1:12" ht="14.4" x14ac:dyDescent="0.25">
      <c r="A114" s="30"/>
      <c r="B114" s="30"/>
      <c r="C114" s="31"/>
      <c r="D114" s="100" t="s">
        <v>28</v>
      </c>
      <c r="E114" s="78" t="s">
        <v>49</v>
      </c>
      <c r="F114" s="69">
        <v>20</v>
      </c>
      <c r="G114" s="69">
        <v>46.88</v>
      </c>
      <c r="H114" s="69">
        <v>1.52</v>
      </c>
      <c r="I114" s="69">
        <v>0.16</v>
      </c>
      <c r="J114" s="69">
        <v>9.84</v>
      </c>
      <c r="K114" s="80" t="s">
        <v>55</v>
      </c>
      <c r="L114" s="80"/>
    </row>
    <row r="115" spans="1:12" ht="14.4" x14ac:dyDescent="0.25">
      <c r="A115" s="30"/>
      <c r="B115" s="30"/>
      <c r="C115" s="31"/>
      <c r="D115" s="72" t="s">
        <v>151</v>
      </c>
      <c r="E115" s="78" t="s">
        <v>155</v>
      </c>
      <c r="F115" s="80">
        <v>50</v>
      </c>
      <c r="G115" s="80">
        <v>123.04</v>
      </c>
      <c r="H115" s="80">
        <v>2.77</v>
      </c>
      <c r="I115" s="80">
        <v>3.65</v>
      </c>
      <c r="J115" s="80">
        <v>19.77</v>
      </c>
      <c r="K115" s="80" t="s">
        <v>153</v>
      </c>
      <c r="L115" s="80"/>
    </row>
    <row r="116" spans="1:12" ht="14.4" x14ac:dyDescent="0.25">
      <c r="A116" s="30"/>
      <c r="B116" s="30"/>
      <c r="C116" s="31"/>
      <c r="D116" s="100" t="s">
        <v>21</v>
      </c>
      <c r="E116" s="78" t="s">
        <v>59</v>
      </c>
      <c r="F116" s="80">
        <v>200</v>
      </c>
      <c r="G116" s="60">
        <v>49.48</v>
      </c>
      <c r="H116" s="60">
        <v>0.12</v>
      </c>
      <c r="I116" s="60">
        <v>0.4</v>
      </c>
      <c r="J116" s="60">
        <v>12.16</v>
      </c>
      <c r="K116" s="80" t="s">
        <v>63</v>
      </c>
      <c r="L116" s="80"/>
    </row>
    <row r="117" spans="1:12" ht="14.4" x14ac:dyDescent="0.25">
      <c r="A117" s="30"/>
      <c r="B117" s="30"/>
      <c r="C117" s="31"/>
      <c r="D117" s="32"/>
      <c r="E117" s="47"/>
      <c r="F117" s="43"/>
      <c r="G117" s="43"/>
      <c r="H117" s="43"/>
      <c r="I117" s="43"/>
      <c r="J117" s="43"/>
      <c r="K117" s="43"/>
      <c r="L117" s="43"/>
    </row>
    <row r="118" spans="1:12" ht="14.4" x14ac:dyDescent="0.25">
      <c r="A118" s="81"/>
      <c r="B118" s="81"/>
      <c r="C118" s="63"/>
      <c r="D118" s="49" t="s">
        <v>30</v>
      </c>
      <c r="E118" s="95"/>
      <c r="F118" s="51">
        <f>F112+F113+F114+F115+F116</f>
        <v>550</v>
      </c>
      <c r="G118" s="51">
        <f t="shared" ref="G118:J118" si="7">G112+G113+G114+G115+G116</f>
        <v>643.91</v>
      </c>
      <c r="H118" s="51">
        <f t="shared" si="7"/>
        <v>22.3</v>
      </c>
      <c r="I118" s="51">
        <f t="shared" si="7"/>
        <v>24.089999999999996</v>
      </c>
      <c r="J118" s="51">
        <f t="shared" si="7"/>
        <v>85.259999999999991</v>
      </c>
      <c r="K118" s="86"/>
      <c r="L118" s="86"/>
    </row>
    <row r="119" spans="1:12" ht="14.4" x14ac:dyDescent="0.25">
      <c r="A119" s="30">
        <f>A112</f>
        <v>2</v>
      </c>
      <c r="B119" s="30">
        <f>B112</f>
        <v>2</v>
      </c>
      <c r="C119" s="31" t="s">
        <v>22</v>
      </c>
      <c r="D119" s="100" t="s">
        <v>23</v>
      </c>
      <c r="E119" s="82" t="s">
        <v>105</v>
      </c>
      <c r="F119" s="83">
        <v>100</v>
      </c>
      <c r="G119" s="84">
        <v>20.2</v>
      </c>
      <c r="H119" s="84">
        <v>1.1000000000000001</v>
      </c>
      <c r="I119" s="84">
        <v>0.2</v>
      </c>
      <c r="J119" s="84">
        <v>3.5</v>
      </c>
      <c r="K119" s="83" t="s">
        <v>42</v>
      </c>
      <c r="L119" s="55">
        <v>98</v>
      </c>
    </row>
    <row r="120" spans="1:12" ht="14.4" x14ac:dyDescent="0.25">
      <c r="A120" s="30"/>
      <c r="B120" s="30"/>
      <c r="C120" s="31"/>
      <c r="D120" s="100" t="s">
        <v>23</v>
      </c>
      <c r="E120" s="82" t="s">
        <v>159</v>
      </c>
      <c r="F120" s="83">
        <v>100</v>
      </c>
      <c r="G120" s="84">
        <v>10.1</v>
      </c>
      <c r="H120" s="84">
        <v>0.8</v>
      </c>
      <c r="I120" s="84">
        <v>0.1</v>
      </c>
      <c r="J120" s="84">
        <v>1.5</v>
      </c>
      <c r="K120" s="83" t="s">
        <v>156</v>
      </c>
      <c r="L120" s="43"/>
    </row>
    <row r="121" spans="1:12" ht="14.4" x14ac:dyDescent="0.25">
      <c r="A121" s="30"/>
      <c r="B121" s="30"/>
      <c r="C121" s="31"/>
      <c r="D121" s="100" t="s">
        <v>24</v>
      </c>
      <c r="E121" s="78" t="s">
        <v>160</v>
      </c>
      <c r="F121" s="80">
        <v>260</v>
      </c>
      <c r="G121" s="60">
        <v>102.41</v>
      </c>
      <c r="H121" s="60">
        <v>1.87</v>
      </c>
      <c r="I121" s="60">
        <v>5.87</v>
      </c>
      <c r="J121" s="60">
        <v>10.53</v>
      </c>
      <c r="K121" s="80" t="s">
        <v>157</v>
      </c>
      <c r="L121" s="43"/>
    </row>
    <row r="122" spans="1:12" ht="14.4" x14ac:dyDescent="0.25">
      <c r="A122" s="30"/>
      <c r="B122" s="30"/>
      <c r="C122" s="31"/>
      <c r="D122" s="100" t="s">
        <v>25</v>
      </c>
      <c r="E122" s="82" t="s">
        <v>161</v>
      </c>
      <c r="F122" s="92">
        <v>100</v>
      </c>
      <c r="G122" s="84">
        <v>284.76</v>
      </c>
      <c r="H122" s="84">
        <v>14.45</v>
      </c>
      <c r="I122" s="84">
        <v>17.559999999999999</v>
      </c>
      <c r="J122" s="84">
        <v>17.23</v>
      </c>
      <c r="K122" s="83" t="s">
        <v>158</v>
      </c>
      <c r="L122" s="43"/>
    </row>
    <row r="123" spans="1:12" ht="14.4" x14ac:dyDescent="0.25">
      <c r="A123" s="30"/>
      <c r="B123" s="30"/>
      <c r="C123" s="31"/>
      <c r="D123" s="100" t="s">
        <v>26</v>
      </c>
      <c r="E123" s="78" t="s">
        <v>162</v>
      </c>
      <c r="F123" s="80">
        <v>180</v>
      </c>
      <c r="G123" s="60">
        <v>222.75</v>
      </c>
      <c r="H123" s="60">
        <v>4.1900000000000004</v>
      </c>
      <c r="I123" s="60">
        <v>4.01</v>
      </c>
      <c r="J123" s="60">
        <v>42.46</v>
      </c>
      <c r="K123" s="80" t="s">
        <v>84</v>
      </c>
      <c r="L123" s="43"/>
    </row>
    <row r="124" spans="1:12" ht="14.4" x14ac:dyDescent="0.25">
      <c r="A124" s="30"/>
      <c r="B124" s="30"/>
      <c r="C124" s="31"/>
      <c r="D124" s="100" t="s">
        <v>27</v>
      </c>
      <c r="E124" s="78" t="s">
        <v>94</v>
      </c>
      <c r="F124" s="80">
        <v>200</v>
      </c>
      <c r="G124" s="60">
        <v>80.56</v>
      </c>
      <c r="H124" s="60">
        <v>0.38</v>
      </c>
      <c r="I124" s="60">
        <v>0</v>
      </c>
      <c r="J124" s="60">
        <v>19.760000000000002</v>
      </c>
      <c r="K124" s="80" t="s">
        <v>69</v>
      </c>
      <c r="L124" s="43"/>
    </row>
    <row r="125" spans="1:12" ht="14.4" x14ac:dyDescent="0.25">
      <c r="A125" s="30"/>
      <c r="B125" s="30"/>
      <c r="C125" s="31"/>
      <c r="D125" s="100" t="s">
        <v>28</v>
      </c>
      <c r="E125" s="78" t="s">
        <v>49</v>
      </c>
      <c r="F125" s="80">
        <v>30</v>
      </c>
      <c r="G125" s="60">
        <v>70.319999999999993</v>
      </c>
      <c r="H125" s="60">
        <v>2.2799999999999998</v>
      </c>
      <c r="I125" s="60">
        <v>0.24</v>
      </c>
      <c r="J125" s="60">
        <v>14.76</v>
      </c>
      <c r="K125" s="80" t="s">
        <v>55</v>
      </c>
      <c r="L125" s="43"/>
    </row>
    <row r="126" spans="1:12" ht="14.4" x14ac:dyDescent="0.25">
      <c r="A126" s="30"/>
      <c r="B126" s="30"/>
      <c r="C126" s="31"/>
      <c r="D126" s="100" t="s">
        <v>29</v>
      </c>
      <c r="E126" s="40" t="s">
        <v>50</v>
      </c>
      <c r="F126" s="41">
        <v>30</v>
      </c>
      <c r="G126" s="60">
        <v>80.97</v>
      </c>
      <c r="H126" s="60">
        <v>1.68</v>
      </c>
      <c r="I126" s="60">
        <v>0.33</v>
      </c>
      <c r="J126" s="60">
        <v>17.82</v>
      </c>
      <c r="K126" s="41" t="s">
        <v>56</v>
      </c>
      <c r="L126" s="43"/>
    </row>
    <row r="127" spans="1:12" ht="14.4" x14ac:dyDescent="0.25">
      <c r="A127" s="30"/>
      <c r="B127" s="30"/>
      <c r="C127" s="31"/>
      <c r="D127" s="61"/>
      <c r="E127" s="47"/>
      <c r="F127" s="43"/>
      <c r="G127" s="43"/>
      <c r="H127" s="43"/>
      <c r="I127" s="43"/>
      <c r="J127" s="43"/>
      <c r="K127" s="43"/>
      <c r="L127" s="43"/>
    </row>
    <row r="128" spans="1:12" ht="14.4" x14ac:dyDescent="0.25">
      <c r="A128" s="81"/>
      <c r="B128" s="81"/>
      <c r="C128" s="63"/>
      <c r="D128" s="49" t="s">
        <v>30</v>
      </c>
      <c r="E128" s="90"/>
      <c r="F128" s="64">
        <f>F119+F121+F122+F123+F124+F125+F126</f>
        <v>900</v>
      </c>
      <c r="G128" s="64">
        <f t="shared" ref="G128:J128" si="8">G119+G121+G122+G123+G124+G125+G126</f>
        <v>861.97</v>
      </c>
      <c r="H128" s="64">
        <f t="shared" si="8"/>
        <v>25.95</v>
      </c>
      <c r="I128" s="64">
        <f t="shared" si="8"/>
        <v>28.209999999999997</v>
      </c>
      <c r="J128" s="64">
        <f t="shared" si="8"/>
        <v>126.06</v>
      </c>
      <c r="K128" s="51"/>
      <c r="L128" s="86"/>
    </row>
    <row r="129" spans="1:12" ht="14.4" x14ac:dyDescent="0.25">
      <c r="A129" s="62">
        <f>A112</f>
        <v>2</v>
      </c>
      <c r="B129" s="62">
        <f>B112</f>
        <v>2</v>
      </c>
      <c r="C129" s="65" t="s">
        <v>4</v>
      </c>
      <c r="D129" s="66"/>
      <c r="E129" s="90"/>
      <c r="F129" s="64">
        <f>F128++F118</f>
        <v>1450</v>
      </c>
      <c r="G129" s="64">
        <f t="shared" ref="G129:J129" si="9">G128++G118</f>
        <v>1505.88</v>
      </c>
      <c r="H129" s="64">
        <f t="shared" si="9"/>
        <v>48.25</v>
      </c>
      <c r="I129" s="64">
        <f t="shared" si="9"/>
        <v>52.3</v>
      </c>
      <c r="J129" s="64">
        <f t="shared" si="9"/>
        <v>211.32</v>
      </c>
      <c r="K129" s="86"/>
      <c r="L129" s="52">
        <f>L112+L119</f>
        <v>176.3</v>
      </c>
    </row>
    <row r="130" spans="1:12" ht="28.8" x14ac:dyDescent="0.25">
      <c r="A130" s="38">
        <v>2</v>
      </c>
      <c r="B130" s="38">
        <v>3</v>
      </c>
      <c r="C130" s="32" t="s">
        <v>19</v>
      </c>
      <c r="D130" s="72" t="s">
        <v>20</v>
      </c>
      <c r="E130" s="82" t="s">
        <v>166</v>
      </c>
      <c r="F130" s="83">
        <v>155</v>
      </c>
      <c r="G130" s="84">
        <v>156.57</v>
      </c>
      <c r="H130" s="84">
        <v>4.41</v>
      </c>
      <c r="I130" s="84">
        <v>5.05</v>
      </c>
      <c r="J130" s="84">
        <v>23.36</v>
      </c>
      <c r="K130" s="83" t="s">
        <v>164</v>
      </c>
      <c r="L130" s="71">
        <v>78.3</v>
      </c>
    </row>
    <row r="131" spans="1:12" ht="14.4" x14ac:dyDescent="0.25">
      <c r="A131" s="30"/>
      <c r="B131" s="30"/>
      <c r="C131" s="31"/>
      <c r="D131" s="72" t="s">
        <v>20</v>
      </c>
      <c r="E131" s="78" t="s">
        <v>167</v>
      </c>
      <c r="F131" s="80">
        <v>80</v>
      </c>
      <c r="G131" s="60">
        <v>177.38</v>
      </c>
      <c r="H131" s="60">
        <v>14.31</v>
      </c>
      <c r="I131" s="60">
        <v>4.96</v>
      </c>
      <c r="J131" s="60">
        <v>18.88</v>
      </c>
      <c r="K131" s="80" t="s">
        <v>165</v>
      </c>
      <c r="L131" s="43"/>
    </row>
    <row r="132" spans="1:12" ht="14.4" x14ac:dyDescent="0.25">
      <c r="A132" s="30"/>
      <c r="B132" s="30"/>
      <c r="C132" s="31"/>
      <c r="D132" s="72" t="s">
        <v>163</v>
      </c>
      <c r="E132" s="78" t="s">
        <v>71</v>
      </c>
      <c r="F132" s="80">
        <v>40</v>
      </c>
      <c r="G132" s="60">
        <v>104.68</v>
      </c>
      <c r="H132" s="60">
        <v>3</v>
      </c>
      <c r="I132" s="60">
        <v>1.1599999999999999</v>
      </c>
      <c r="J132" s="60">
        <v>20.56</v>
      </c>
      <c r="K132" s="80" t="s">
        <v>75</v>
      </c>
      <c r="L132" s="43"/>
    </row>
    <row r="133" spans="1:12" ht="15.75" customHeight="1" x14ac:dyDescent="0.25">
      <c r="A133" s="30"/>
      <c r="B133" s="30"/>
      <c r="C133" s="31"/>
      <c r="D133" s="103" t="s">
        <v>73</v>
      </c>
      <c r="E133" s="78" t="s">
        <v>85</v>
      </c>
      <c r="F133" s="80">
        <v>10</v>
      </c>
      <c r="G133" s="60">
        <v>58.22</v>
      </c>
      <c r="H133" s="60">
        <v>0.08</v>
      </c>
      <c r="I133" s="60">
        <v>6.38</v>
      </c>
      <c r="J133" s="60">
        <v>0.12</v>
      </c>
      <c r="K133" s="80" t="s">
        <v>95</v>
      </c>
      <c r="L133" s="43"/>
    </row>
    <row r="134" spans="1:12" ht="14.4" x14ac:dyDescent="0.25">
      <c r="A134" s="30"/>
      <c r="B134" s="30"/>
      <c r="C134" s="31"/>
      <c r="D134" s="100" t="s">
        <v>21</v>
      </c>
      <c r="E134" s="78" t="s">
        <v>40</v>
      </c>
      <c r="F134" s="80">
        <v>200</v>
      </c>
      <c r="G134" s="60">
        <v>53.32</v>
      </c>
      <c r="H134" s="60">
        <v>0.18</v>
      </c>
      <c r="I134" s="60">
        <v>0.04</v>
      </c>
      <c r="J134" s="60">
        <v>10.06</v>
      </c>
      <c r="K134" s="80" t="s">
        <v>45</v>
      </c>
      <c r="L134" s="43"/>
    </row>
    <row r="135" spans="1:12" ht="14.4" x14ac:dyDescent="0.25">
      <c r="A135" s="30"/>
      <c r="B135" s="30"/>
      <c r="C135" s="31"/>
      <c r="D135" s="100" t="s">
        <v>109</v>
      </c>
      <c r="E135" s="78" t="s">
        <v>60</v>
      </c>
      <c r="F135" s="80">
        <v>200</v>
      </c>
      <c r="G135" s="60">
        <v>81.599999999999994</v>
      </c>
      <c r="H135" s="60">
        <v>0.8</v>
      </c>
      <c r="I135" s="60">
        <v>0.8</v>
      </c>
      <c r="J135" s="60">
        <v>17.8</v>
      </c>
      <c r="K135" s="80"/>
      <c r="L135" s="43"/>
    </row>
    <row r="136" spans="1:12" ht="14.4" x14ac:dyDescent="0.25">
      <c r="A136" s="30"/>
      <c r="B136" s="30"/>
      <c r="C136" s="31"/>
      <c r="D136" s="32"/>
      <c r="E136" s="78"/>
      <c r="F136" s="43"/>
      <c r="G136" s="43"/>
      <c r="H136" s="60"/>
      <c r="I136" s="60"/>
      <c r="J136" s="60"/>
      <c r="K136" s="43"/>
      <c r="L136" s="43"/>
    </row>
    <row r="137" spans="1:12" ht="14.4" x14ac:dyDescent="0.25">
      <c r="A137" s="81"/>
      <c r="B137" s="81"/>
      <c r="C137" s="63"/>
      <c r="D137" s="49" t="s">
        <v>30</v>
      </c>
      <c r="E137" s="90"/>
      <c r="F137" s="51">
        <f>F130+F131+F132+F133+F134+F135</f>
        <v>685</v>
      </c>
      <c r="G137" s="51">
        <f t="shared" ref="G137:J137" si="10">G130+G131+G132+G133+G134+G135</f>
        <v>631.7700000000001</v>
      </c>
      <c r="H137" s="51">
        <f t="shared" si="10"/>
        <v>22.779999999999998</v>
      </c>
      <c r="I137" s="51">
        <f t="shared" si="10"/>
        <v>18.39</v>
      </c>
      <c r="J137" s="51">
        <f t="shared" si="10"/>
        <v>90.779999999999987</v>
      </c>
      <c r="K137" s="51"/>
      <c r="L137" s="51"/>
    </row>
    <row r="138" spans="1:12" ht="14.4" x14ac:dyDescent="0.25">
      <c r="A138" s="30">
        <f>A130</f>
        <v>2</v>
      </c>
      <c r="B138" s="30">
        <f>B130</f>
        <v>3</v>
      </c>
      <c r="C138" s="31" t="s">
        <v>22</v>
      </c>
      <c r="D138" s="100" t="s">
        <v>23</v>
      </c>
      <c r="E138" s="82" t="s">
        <v>64</v>
      </c>
      <c r="F138" s="83">
        <v>100</v>
      </c>
      <c r="G138" s="84">
        <v>118.94</v>
      </c>
      <c r="H138" s="84">
        <v>4.4000000000000004</v>
      </c>
      <c r="I138" s="84">
        <v>8.3800000000000008</v>
      </c>
      <c r="J138" s="84">
        <v>6.48</v>
      </c>
      <c r="K138" s="83" t="s">
        <v>96</v>
      </c>
      <c r="L138" s="55">
        <v>98</v>
      </c>
    </row>
    <row r="139" spans="1:12" ht="14.4" x14ac:dyDescent="0.25">
      <c r="A139" s="30"/>
      <c r="B139" s="30"/>
      <c r="C139" s="31"/>
      <c r="D139" s="100" t="s">
        <v>24</v>
      </c>
      <c r="E139" s="78" t="s">
        <v>170</v>
      </c>
      <c r="F139" s="80">
        <v>260</v>
      </c>
      <c r="G139" s="60">
        <v>199.3</v>
      </c>
      <c r="H139" s="60">
        <v>8.6300000000000008</v>
      </c>
      <c r="I139" s="60">
        <v>6.88</v>
      </c>
      <c r="J139" s="60">
        <v>25.73</v>
      </c>
      <c r="K139" s="80" t="s">
        <v>168</v>
      </c>
      <c r="L139" s="43"/>
    </row>
    <row r="140" spans="1:12" ht="14.4" x14ac:dyDescent="0.25">
      <c r="A140" s="30"/>
      <c r="B140" s="30"/>
      <c r="C140" s="31"/>
      <c r="D140" s="100" t="s">
        <v>25</v>
      </c>
      <c r="E140" s="82" t="s">
        <v>171</v>
      </c>
      <c r="F140" s="92">
        <v>100</v>
      </c>
      <c r="G140" s="84">
        <v>183.23</v>
      </c>
      <c r="H140" s="84">
        <v>15.35</v>
      </c>
      <c r="I140" s="84">
        <v>7.87</v>
      </c>
      <c r="J140" s="84">
        <v>12.75</v>
      </c>
      <c r="K140" s="83" t="s">
        <v>169</v>
      </c>
      <c r="L140" s="43"/>
    </row>
    <row r="141" spans="1:12" ht="14.4" x14ac:dyDescent="0.25">
      <c r="A141" s="30"/>
      <c r="B141" s="30"/>
      <c r="C141" s="31"/>
      <c r="D141" s="100" t="s">
        <v>26</v>
      </c>
      <c r="E141" s="78" t="s">
        <v>66</v>
      </c>
      <c r="F141" s="80">
        <v>180</v>
      </c>
      <c r="G141" s="80">
        <v>150.77000000000001</v>
      </c>
      <c r="H141" s="80">
        <v>3.51</v>
      </c>
      <c r="I141" s="80">
        <v>5.18</v>
      </c>
      <c r="J141" s="80">
        <v>22.52</v>
      </c>
      <c r="K141" s="80" t="s">
        <v>132</v>
      </c>
      <c r="L141" s="43"/>
    </row>
    <row r="142" spans="1:12" ht="14.4" x14ac:dyDescent="0.25">
      <c r="A142" s="38"/>
      <c r="B142" s="38"/>
      <c r="C142" s="32"/>
      <c r="D142" s="46" t="s">
        <v>27</v>
      </c>
      <c r="E142" s="40" t="s">
        <v>48</v>
      </c>
      <c r="F142" s="41">
        <v>200</v>
      </c>
      <c r="G142" s="35">
        <v>65.680000000000007</v>
      </c>
      <c r="H142" s="42">
        <v>0.2</v>
      </c>
      <c r="I142" s="42">
        <v>0.16</v>
      </c>
      <c r="J142" s="42">
        <v>15.86</v>
      </c>
      <c r="K142" s="41" t="s">
        <v>54</v>
      </c>
      <c r="L142" s="43"/>
    </row>
    <row r="143" spans="1:12" ht="14.4" x14ac:dyDescent="0.25">
      <c r="A143" s="38"/>
      <c r="B143" s="38"/>
      <c r="C143" s="32"/>
      <c r="D143" s="72" t="s">
        <v>28</v>
      </c>
      <c r="E143" s="78" t="s">
        <v>49</v>
      </c>
      <c r="F143" s="80">
        <v>40</v>
      </c>
      <c r="G143" s="60">
        <v>93.76</v>
      </c>
      <c r="H143" s="60">
        <v>3.04</v>
      </c>
      <c r="I143" s="60">
        <v>0.32</v>
      </c>
      <c r="J143" s="60">
        <v>19.68</v>
      </c>
      <c r="K143" s="80" t="s">
        <v>55</v>
      </c>
      <c r="L143" s="43"/>
    </row>
    <row r="144" spans="1:12" ht="14.4" x14ac:dyDescent="0.25">
      <c r="A144" s="38"/>
      <c r="B144" s="38"/>
      <c r="C144" s="32"/>
      <c r="D144" s="72" t="s">
        <v>29</v>
      </c>
      <c r="E144" s="40" t="s">
        <v>50</v>
      </c>
      <c r="F144" s="41">
        <v>40</v>
      </c>
      <c r="G144" s="60">
        <v>107.96</v>
      </c>
      <c r="H144" s="60">
        <v>2.2400000000000002</v>
      </c>
      <c r="I144" s="60">
        <v>0.44</v>
      </c>
      <c r="J144" s="60">
        <v>23.76</v>
      </c>
      <c r="K144" s="41" t="s">
        <v>56</v>
      </c>
      <c r="L144" s="43"/>
    </row>
    <row r="145" spans="1:12" ht="14.4" x14ac:dyDescent="0.25">
      <c r="A145" s="81"/>
      <c r="B145" s="81"/>
      <c r="C145" s="63"/>
      <c r="D145" s="49" t="s">
        <v>30</v>
      </c>
      <c r="E145" s="90"/>
      <c r="F145" s="64">
        <f>F138+F139+F140+F141+F142+F143+F144</f>
        <v>920</v>
      </c>
      <c r="G145" s="64">
        <f t="shared" ref="G145:J145" si="11">G138+G139+G140+G141+G142+G143+G144</f>
        <v>919.6400000000001</v>
      </c>
      <c r="H145" s="64">
        <f t="shared" si="11"/>
        <v>37.370000000000005</v>
      </c>
      <c r="I145" s="64">
        <f t="shared" si="11"/>
        <v>29.230000000000004</v>
      </c>
      <c r="J145" s="64">
        <f t="shared" si="11"/>
        <v>126.78000000000002</v>
      </c>
      <c r="K145" s="51"/>
      <c r="L145" s="51"/>
    </row>
    <row r="146" spans="1:12" ht="14.4" x14ac:dyDescent="0.25">
      <c r="A146" s="62">
        <f>A130</f>
        <v>2</v>
      </c>
      <c r="B146" s="62">
        <f>B130</f>
        <v>3</v>
      </c>
      <c r="C146" s="65" t="s">
        <v>4</v>
      </c>
      <c r="D146" s="66"/>
      <c r="E146" s="95"/>
      <c r="F146" s="64">
        <f>F145+F137</f>
        <v>1605</v>
      </c>
      <c r="G146" s="64">
        <f t="shared" ref="G146:J146" si="12">G145+G137</f>
        <v>1551.4100000000003</v>
      </c>
      <c r="H146" s="64">
        <f t="shared" si="12"/>
        <v>60.150000000000006</v>
      </c>
      <c r="I146" s="64">
        <f t="shared" si="12"/>
        <v>47.620000000000005</v>
      </c>
      <c r="J146" s="64">
        <f t="shared" si="12"/>
        <v>217.56</v>
      </c>
      <c r="K146" s="86"/>
      <c r="L146" s="52">
        <f>L139+L130</f>
        <v>78.3</v>
      </c>
    </row>
    <row r="147" spans="1:12" ht="14.4" x14ac:dyDescent="0.25">
      <c r="A147" s="38">
        <v>2</v>
      </c>
      <c r="B147" s="38">
        <v>4</v>
      </c>
      <c r="C147" s="32" t="s">
        <v>19</v>
      </c>
      <c r="D147" s="72" t="s">
        <v>20</v>
      </c>
      <c r="E147" s="78" t="s">
        <v>149</v>
      </c>
      <c r="F147" s="80">
        <v>250</v>
      </c>
      <c r="G147" s="60">
        <v>424.59</v>
      </c>
      <c r="H147" s="60">
        <v>15.8</v>
      </c>
      <c r="I147" s="60">
        <v>19.309999999999999</v>
      </c>
      <c r="J147" s="60">
        <v>46.9</v>
      </c>
      <c r="K147" s="80" t="s">
        <v>145</v>
      </c>
      <c r="L147" s="43"/>
    </row>
    <row r="148" spans="1:12" ht="14.4" x14ac:dyDescent="0.25">
      <c r="A148" s="38"/>
      <c r="B148" s="38"/>
      <c r="C148" s="32"/>
      <c r="D148" s="72" t="s">
        <v>43</v>
      </c>
      <c r="E148" s="45" t="s">
        <v>58</v>
      </c>
      <c r="F148" s="34">
        <v>40</v>
      </c>
      <c r="G148" s="35">
        <v>4.5199999999999996</v>
      </c>
      <c r="H148" s="35">
        <v>0.28000000000000003</v>
      </c>
      <c r="I148" s="35">
        <v>0.04</v>
      </c>
      <c r="J148" s="35">
        <v>0.76</v>
      </c>
      <c r="K148" s="96" t="s">
        <v>62</v>
      </c>
      <c r="L148" s="43"/>
    </row>
    <row r="149" spans="1:12" ht="14.4" x14ac:dyDescent="0.25">
      <c r="A149" s="38"/>
      <c r="B149" s="38"/>
      <c r="C149" s="32"/>
      <c r="D149" s="72" t="s">
        <v>43</v>
      </c>
      <c r="E149" s="45" t="s">
        <v>173</v>
      </c>
      <c r="F149" s="34">
        <v>40</v>
      </c>
      <c r="G149" s="35">
        <v>16.079999999999998</v>
      </c>
      <c r="H149" s="35">
        <v>1.24</v>
      </c>
      <c r="I149" s="35">
        <v>0.08</v>
      </c>
      <c r="J149" s="35">
        <v>2.6</v>
      </c>
      <c r="K149" s="96" t="s">
        <v>172</v>
      </c>
      <c r="L149" s="43"/>
    </row>
    <row r="150" spans="1:12" ht="14.4" x14ac:dyDescent="0.25">
      <c r="A150" s="38"/>
      <c r="B150" s="38"/>
      <c r="C150" s="32"/>
      <c r="D150" s="72" t="s">
        <v>28</v>
      </c>
      <c r="E150" s="78" t="s">
        <v>71</v>
      </c>
      <c r="F150" s="80">
        <v>40</v>
      </c>
      <c r="G150" s="60">
        <v>104.68</v>
      </c>
      <c r="H150" s="60">
        <v>3</v>
      </c>
      <c r="I150" s="60">
        <v>1.1599999999999999</v>
      </c>
      <c r="J150" s="60">
        <v>20.56</v>
      </c>
      <c r="K150" s="80" t="s">
        <v>75</v>
      </c>
      <c r="L150" s="43"/>
    </row>
    <row r="151" spans="1:12" ht="14.4" x14ac:dyDescent="0.3">
      <c r="A151" s="38"/>
      <c r="B151" s="38"/>
      <c r="C151" s="32"/>
      <c r="D151" s="85" t="s">
        <v>73</v>
      </c>
      <c r="E151" s="78" t="s">
        <v>70</v>
      </c>
      <c r="F151" s="80">
        <v>20</v>
      </c>
      <c r="G151" s="60">
        <v>64.239999999999995</v>
      </c>
      <c r="H151" s="60">
        <v>4.3600000000000003</v>
      </c>
      <c r="I151" s="60">
        <v>5.2</v>
      </c>
      <c r="J151" s="60">
        <v>0</v>
      </c>
      <c r="K151" s="80" t="s">
        <v>74</v>
      </c>
      <c r="L151" s="43"/>
    </row>
    <row r="152" spans="1:12" ht="14.4" x14ac:dyDescent="0.25">
      <c r="A152" s="38"/>
      <c r="B152" s="38"/>
      <c r="C152" s="32"/>
      <c r="D152" s="72" t="s">
        <v>21</v>
      </c>
      <c r="E152" s="78" t="s">
        <v>128</v>
      </c>
      <c r="F152" s="80">
        <v>207</v>
      </c>
      <c r="G152" s="80">
        <v>62.38</v>
      </c>
      <c r="H152" s="80">
        <v>0.24</v>
      </c>
      <c r="I152" s="80">
        <v>0.06</v>
      </c>
      <c r="J152" s="80">
        <v>15.22</v>
      </c>
      <c r="K152" s="80" t="s">
        <v>126</v>
      </c>
      <c r="L152" s="43"/>
    </row>
    <row r="153" spans="1:12" ht="14.4" x14ac:dyDescent="0.25">
      <c r="A153" s="38"/>
      <c r="B153" s="38"/>
      <c r="C153" s="32"/>
      <c r="D153" s="88" t="s">
        <v>119</v>
      </c>
      <c r="E153" s="78" t="s">
        <v>122</v>
      </c>
      <c r="F153" s="80">
        <v>200</v>
      </c>
      <c r="G153" s="104">
        <v>96.4</v>
      </c>
      <c r="H153" s="104">
        <v>5.4</v>
      </c>
      <c r="I153" s="104">
        <v>4.4000000000000004</v>
      </c>
      <c r="J153" s="104">
        <v>8.8000000000000007</v>
      </c>
      <c r="K153" s="80" t="s">
        <v>87</v>
      </c>
      <c r="L153" s="43"/>
    </row>
    <row r="154" spans="1:12" ht="14.4" x14ac:dyDescent="0.25">
      <c r="A154" s="38"/>
      <c r="B154" s="38"/>
      <c r="C154" s="32"/>
      <c r="D154" s="32"/>
      <c r="E154" s="47"/>
      <c r="F154" s="43"/>
      <c r="G154" s="43"/>
      <c r="H154" s="43"/>
      <c r="I154" s="43"/>
      <c r="J154" s="43"/>
      <c r="K154" s="43"/>
      <c r="L154" s="43"/>
    </row>
    <row r="155" spans="1:12" ht="14.4" x14ac:dyDescent="0.25">
      <c r="A155" s="81"/>
      <c r="B155" s="81"/>
      <c r="C155" s="63"/>
      <c r="D155" s="49" t="s">
        <v>30</v>
      </c>
      <c r="E155" s="90"/>
      <c r="F155" s="51">
        <f>F147+F149+F150+F151+F152+F153</f>
        <v>757</v>
      </c>
      <c r="G155" s="51">
        <f t="shared" ref="G155:J155" si="13">G147+G149+G150+G151+G152+G153</f>
        <v>768.36999999999989</v>
      </c>
      <c r="H155" s="51">
        <f t="shared" si="13"/>
        <v>30.04</v>
      </c>
      <c r="I155" s="51">
        <f t="shared" si="13"/>
        <v>30.209999999999994</v>
      </c>
      <c r="J155" s="51">
        <f t="shared" si="13"/>
        <v>94.08</v>
      </c>
      <c r="K155" s="51"/>
      <c r="L155" s="51"/>
    </row>
    <row r="156" spans="1:12" ht="14.4" x14ac:dyDescent="0.25">
      <c r="A156" s="38">
        <f>A147</f>
        <v>2</v>
      </c>
      <c r="B156" s="38">
        <f>B147</f>
        <v>4</v>
      </c>
      <c r="C156" s="32" t="s">
        <v>22</v>
      </c>
      <c r="D156" s="72" t="s">
        <v>23</v>
      </c>
      <c r="E156" s="45" t="s">
        <v>177</v>
      </c>
      <c r="F156" s="34">
        <v>100</v>
      </c>
      <c r="G156" s="35">
        <v>77.61</v>
      </c>
      <c r="H156" s="35">
        <v>1.62</v>
      </c>
      <c r="I156" s="35">
        <v>4.49</v>
      </c>
      <c r="J156" s="35">
        <v>7.69</v>
      </c>
      <c r="K156" s="34" t="s">
        <v>51</v>
      </c>
      <c r="L156" s="55">
        <v>98</v>
      </c>
    </row>
    <row r="157" spans="1:12" ht="14.4" x14ac:dyDescent="0.25">
      <c r="A157" s="38"/>
      <c r="B157" s="38"/>
      <c r="C157" s="32"/>
      <c r="D157" s="72" t="s">
        <v>23</v>
      </c>
      <c r="E157" s="45" t="s">
        <v>178</v>
      </c>
      <c r="F157" s="34">
        <v>100</v>
      </c>
      <c r="G157" s="35">
        <v>78.790000000000006</v>
      </c>
      <c r="H157" s="35">
        <v>1.5</v>
      </c>
      <c r="I157" s="35">
        <v>4.49</v>
      </c>
      <c r="J157" s="35">
        <v>8.09</v>
      </c>
      <c r="K157" s="36" t="s">
        <v>174</v>
      </c>
      <c r="L157" s="43"/>
    </row>
    <row r="158" spans="1:12" ht="22.5" customHeight="1" x14ac:dyDescent="0.25">
      <c r="A158" s="38"/>
      <c r="B158" s="38"/>
      <c r="C158" s="32"/>
      <c r="D158" s="72" t="s">
        <v>24</v>
      </c>
      <c r="E158" s="78" t="s">
        <v>179</v>
      </c>
      <c r="F158" s="80">
        <v>260</v>
      </c>
      <c r="G158" s="60">
        <v>183.22</v>
      </c>
      <c r="H158" s="60">
        <v>9.3800000000000008</v>
      </c>
      <c r="I158" s="60">
        <v>8.1999999999999993</v>
      </c>
      <c r="J158" s="60">
        <v>17.98</v>
      </c>
      <c r="K158" s="80" t="s">
        <v>175</v>
      </c>
      <c r="L158" s="43"/>
    </row>
    <row r="159" spans="1:12" ht="17.25" customHeight="1" x14ac:dyDescent="0.25">
      <c r="A159" s="38"/>
      <c r="B159" s="38"/>
      <c r="C159" s="32"/>
      <c r="D159" s="72" t="s">
        <v>25</v>
      </c>
      <c r="E159" s="82" t="s">
        <v>180</v>
      </c>
      <c r="F159" s="92">
        <v>130</v>
      </c>
      <c r="G159" s="84">
        <v>276.06</v>
      </c>
      <c r="H159" s="84">
        <v>10.27</v>
      </c>
      <c r="I159" s="84">
        <v>19.940000000000001</v>
      </c>
      <c r="J159" s="84">
        <v>13.88</v>
      </c>
      <c r="K159" s="83" t="s">
        <v>176</v>
      </c>
      <c r="L159" s="43"/>
    </row>
    <row r="160" spans="1:12" ht="30.75" customHeight="1" x14ac:dyDescent="0.25">
      <c r="A160" s="38"/>
      <c r="B160" s="38"/>
      <c r="C160" s="32"/>
      <c r="D160" s="72" t="s">
        <v>26</v>
      </c>
      <c r="E160" s="78" t="s">
        <v>65</v>
      </c>
      <c r="F160" s="80">
        <v>180</v>
      </c>
      <c r="G160" s="60">
        <v>244.1</v>
      </c>
      <c r="H160" s="60">
        <v>8.9600000000000009</v>
      </c>
      <c r="I160" s="60">
        <v>5.63</v>
      </c>
      <c r="J160" s="60">
        <v>39.380000000000003</v>
      </c>
      <c r="K160" s="80" t="s">
        <v>84</v>
      </c>
      <c r="L160" s="43"/>
    </row>
    <row r="161" spans="1:12" ht="14.4" x14ac:dyDescent="0.25">
      <c r="A161" s="38"/>
      <c r="B161" s="38"/>
      <c r="C161" s="32"/>
      <c r="D161" s="72" t="s">
        <v>27</v>
      </c>
      <c r="E161" s="40" t="s">
        <v>80</v>
      </c>
      <c r="F161" s="41">
        <v>200</v>
      </c>
      <c r="G161" s="35">
        <v>46.72</v>
      </c>
      <c r="H161" s="42">
        <v>0.18</v>
      </c>
      <c r="I161" s="42">
        <v>0.08</v>
      </c>
      <c r="J161" s="42">
        <v>11.32</v>
      </c>
      <c r="K161" s="41" t="s">
        <v>116</v>
      </c>
      <c r="L161" s="43"/>
    </row>
    <row r="162" spans="1:12" ht="14.4" x14ac:dyDescent="0.25">
      <c r="A162" s="38"/>
      <c r="B162" s="38"/>
      <c r="C162" s="32"/>
      <c r="D162" s="72" t="s">
        <v>28</v>
      </c>
      <c r="E162" s="78" t="s">
        <v>49</v>
      </c>
      <c r="F162" s="80">
        <v>20</v>
      </c>
      <c r="G162" s="60">
        <v>46.88</v>
      </c>
      <c r="H162" s="60">
        <v>1.52</v>
      </c>
      <c r="I162" s="60">
        <v>0.16</v>
      </c>
      <c r="J162" s="60">
        <v>9.84</v>
      </c>
      <c r="K162" s="80" t="s">
        <v>55</v>
      </c>
      <c r="L162" s="43"/>
    </row>
    <row r="163" spans="1:12" ht="14.4" x14ac:dyDescent="0.25">
      <c r="A163" s="38"/>
      <c r="B163" s="38"/>
      <c r="C163" s="32"/>
      <c r="D163" s="72" t="s">
        <v>29</v>
      </c>
      <c r="E163" s="40" t="s">
        <v>50</v>
      </c>
      <c r="F163" s="80">
        <v>20</v>
      </c>
      <c r="G163" s="60">
        <v>53.98</v>
      </c>
      <c r="H163" s="60">
        <v>1.1200000000000001</v>
      </c>
      <c r="I163" s="60">
        <v>0.22</v>
      </c>
      <c r="J163" s="60">
        <v>11.88</v>
      </c>
      <c r="K163" s="41" t="s">
        <v>56</v>
      </c>
      <c r="L163" s="43"/>
    </row>
    <row r="164" spans="1:12" ht="14.4" x14ac:dyDescent="0.25">
      <c r="A164" s="38"/>
      <c r="B164" s="38"/>
      <c r="C164" s="32"/>
      <c r="D164" s="61"/>
      <c r="E164" s="47"/>
      <c r="F164" s="43"/>
      <c r="G164" s="43"/>
      <c r="H164" s="43"/>
      <c r="I164" s="43"/>
      <c r="J164" s="43"/>
      <c r="K164" s="43"/>
      <c r="L164" s="43"/>
    </row>
    <row r="165" spans="1:12" ht="14.4" x14ac:dyDescent="0.25">
      <c r="A165" s="81"/>
      <c r="B165" s="81"/>
      <c r="C165" s="63"/>
      <c r="D165" s="49" t="s">
        <v>30</v>
      </c>
      <c r="E165" s="90"/>
      <c r="F165" s="64">
        <f>F156+F158+F159+F160+F161+F162+F163</f>
        <v>910</v>
      </c>
      <c r="G165" s="64">
        <f t="shared" ref="G165:J165" si="14">G156+G158+G159+G160+G161+G162+G163</f>
        <v>928.57</v>
      </c>
      <c r="H165" s="64">
        <f t="shared" si="14"/>
        <v>33.049999999999997</v>
      </c>
      <c r="I165" s="64">
        <f t="shared" si="14"/>
        <v>38.72</v>
      </c>
      <c r="J165" s="64">
        <f t="shared" si="14"/>
        <v>111.97</v>
      </c>
      <c r="K165" s="51"/>
      <c r="L165" s="51"/>
    </row>
    <row r="166" spans="1:12" ht="14.4" x14ac:dyDescent="0.25">
      <c r="A166" s="62">
        <f>A147</f>
        <v>2</v>
      </c>
      <c r="B166" s="62">
        <f>B147</f>
        <v>4</v>
      </c>
      <c r="C166" s="65" t="s">
        <v>4</v>
      </c>
      <c r="D166" s="66"/>
      <c r="E166" s="95"/>
      <c r="F166" s="64">
        <f>F165+F155</f>
        <v>1667</v>
      </c>
      <c r="G166" s="64">
        <f t="shared" ref="G166:J166" si="15">G165+G155</f>
        <v>1696.94</v>
      </c>
      <c r="H166" s="64">
        <f t="shared" si="15"/>
        <v>63.089999999999996</v>
      </c>
      <c r="I166" s="64">
        <f t="shared" si="15"/>
        <v>68.929999999999993</v>
      </c>
      <c r="J166" s="64">
        <f t="shared" si="15"/>
        <v>206.05</v>
      </c>
      <c r="K166" s="51"/>
      <c r="L166" s="52">
        <f>L156+L146</f>
        <v>176.3</v>
      </c>
    </row>
    <row r="167" spans="1:12" ht="14.4" x14ac:dyDescent="0.25">
      <c r="A167" s="38">
        <v>2</v>
      </c>
      <c r="B167" s="38">
        <v>5</v>
      </c>
      <c r="C167" s="32" t="s">
        <v>19</v>
      </c>
      <c r="D167" s="72" t="s">
        <v>20</v>
      </c>
      <c r="E167" s="82" t="s">
        <v>182</v>
      </c>
      <c r="F167" s="83">
        <v>200</v>
      </c>
      <c r="G167" s="84">
        <v>297.64</v>
      </c>
      <c r="H167" s="84">
        <v>16.66</v>
      </c>
      <c r="I167" s="84">
        <v>23.8</v>
      </c>
      <c r="J167" s="84">
        <v>4.2</v>
      </c>
      <c r="K167" s="83" t="s">
        <v>181</v>
      </c>
      <c r="L167" s="105">
        <v>78.3</v>
      </c>
    </row>
    <row r="168" spans="1:12" ht="14.4" x14ac:dyDescent="0.25">
      <c r="A168" s="38"/>
      <c r="B168" s="38"/>
      <c r="C168" s="32"/>
      <c r="D168" s="88" t="s">
        <v>73</v>
      </c>
      <c r="E168" s="78" t="s">
        <v>85</v>
      </c>
      <c r="F168" s="80">
        <v>10</v>
      </c>
      <c r="G168" s="60">
        <v>58.22</v>
      </c>
      <c r="H168" s="60">
        <v>0.08</v>
      </c>
      <c r="I168" s="60">
        <v>6.38</v>
      </c>
      <c r="J168" s="60">
        <v>0.12</v>
      </c>
      <c r="K168" s="80" t="s">
        <v>95</v>
      </c>
      <c r="L168" s="84"/>
    </row>
    <row r="169" spans="1:12" ht="14.4" x14ac:dyDescent="0.25">
      <c r="A169" s="38"/>
      <c r="B169" s="38"/>
      <c r="C169" s="32"/>
      <c r="D169" s="72" t="s">
        <v>28</v>
      </c>
      <c r="E169" s="78" t="s">
        <v>71</v>
      </c>
      <c r="F169" s="80">
        <v>30</v>
      </c>
      <c r="G169" s="60">
        <v>78.510000000000005</v>
      </c>
      <c r="H169" s="60">
        <v>2.25</v>
      </c>
      <c r="I169" s="60">
        <v>0.87</v>
      </c>
      <c r="J169" s="60">
        <v>15.42</v>
      </c>
      <c r="K169" s="80" t="s">
        <v>75</v>
      </c>
      <c r="L169" s="60"/>
    </row>
    <row r="170" spans="1:12" ht="14.4" x14ac:dyDescent="0.25">
      <c r="A170" s="38"/>
      <c r="B170" s="38"/>
      <c r="C170" s="32"/>
      <c r="D170" s="72" t="s">
        <v>21</v>
      </c>
      <c r="E170" s="78" t="s">
        <v>72</v>
      </c>
      <c r="F170" s="80">
        <v>200</v>
      </c>
      <c r="G170" s="60">
        <v>108.66</v>
      </c>
      <c r="H170" s="60">
        <v>3.94</v>
      </c>
      <c r="I170" s="60">
        <v>3.06</v>
      </c>
      <c r="J170" s="60">
        <v>16.34</v>
      </c>
      <c r="K170" s="80" t="s">
        <v>76</v>
      </c>
      <c r="L170" s="60"/>
    </row>
    <row r="171" spans="1:12" ht="14.4" x14ac:dyDescent="0.25">
      <c r="A171" s="30"/>
      <c r="B171" s="30"/>
      <c r="C171" s="31"/>
      <c r="D171" s="72" t="s">
        <v>109</v>
      </c>
      <c r="E171" s="78" t="s">
        <v>60</v>
      </c>
      <c r="F171" s="80">
        <v>200</v>
      </c>
      <c r="G171" s="60">
        <v>81.599999999999994</v>
      </c>
      <c r="H171" s="60">
        <v>0.8</v>
      </c>
      <c r="I171" s="60">
        <v>0.8</v>
      </c>
      <c r="J171" s="60">
        <v>17.8</v>
      </c>
      <c r="K171" s="80"/>
      <c r="L171" s="60"/>
    </row>
    <row r="172" spans="1:12" ht="14.4" x14ac:dyDescent="0.25">
      <c r="A172" s="30"/>
      <c r="B172" s="30"/>
      <c r="C172" s="31"/>
      <c r="D172" s="61"/>
      <c r="E172" s="47"/>
      <c r="F172" s="43"/>
      <c r="G172" s="43"/>
      <c r="H172" s="43"/>
      <c r="I172" s="43"/>
      <c r="J172" s="43"/>
      <c r="K172" s="43"/>
      <c r="L172" s="43"/>
    </row>
    <row r="173" spans="1:12" ht="15.75" customHeight="1" x14ac:dyDescent="0.25">
      <c r="A173" s="81"/>
      <c r="B173" s="81"/>
      <c r="C173" s="63"/>
      <c r="D173" s="49" t="s">
        <v>30</v>
      </c>
      <c r="E173" s="90"/>
      <c r="F173" s="51">
        <f>F167+F168+F169+F170+F171</f>
        <v>640</v>
      </c>
      <c r="G173" s="51">
        <f t="shared" ref="G173:J173" si="16">G167+G168+G169+G170+G171</f>
        <v>624.63</v>
      </c>
      <c r="H173" s="51">
        <f t="shared" si="16"/>
        <v>23.73</v>
      </c>
      <c r="I173" s="51">
        <f t="shared" si="16"/>
        <v>34.909999999999997</v>
      </c>
      <c r="J173" s="51">
        <f t="shared" si="16"/>
        <v>53.879999999999995</v>
      </c>
      <c r="K173" s="51"/>
      <c r="L173" s="51"/>
    </row>
    <row r="174" spans="1:12" ht="14.4" x14ac:dyDescent="0.25">
      <c r="A174" s="30">
        <f>A167</f>
        <v>2</v>
      </c>
      <c r="B174" s="30">
        <f>B167</f>
        <v>5</v>
      </c>
      <c r="C174" s="31" t="s">
        <v>22</v>
      </c>
      <c r="D174" s="72" t="s">
        <v>23</v>
      </c>
      <c r="E174" s="45" t="s">
        <v>58</v>
      </c>
      <c r="F174" s="83">
        <v>100</v>
      </c>
      <c r="G174" s="84">
        <v>11.3</v>
      </c>
      <c r="H174" s="84">
        <v>0.7</v>
      </c>
      <c r="I174" s="84">
        <v>0.1</v>
      </c>
      <c r="J174" s="84">
        <v>1.9</v>
      </c>
      <c r="K174" s="96" t="s">
        <v>62</v>
      </c>
      <c r="L174" s="55">
        <v>98</v>
      </c>
    </row>
    <row r="175" spans="1:12" ht="14.4" x14ac:dyDescent="0.25">
      <c r="A175" s="30"/>
      <c r="B175" s="30"/>
      <c r="C175" s="31"/>
      <c r="D175" s="72" t="s">
        <v>23</v>
      </c>
      <c r="E175" s="45" t="s">
        <v>101</v>
      </c>
      <c r="F175" s="83">
        <v>100</v>
      </c>
      <c r="G175" s="84">
        <v>54.39</v>
      </c>
      <c r="H175" s="84">
        <v>0.92</v>
      </c>
      <c r="I175" s="84">
        <v>4.5199999999999996</v>
      </c>
      <c r="J175" s="84">
        <v>2.52</v>
      </c>
      <c r="K175" s="96" t="s">
        <v>102</v>
      </c>
      <c r="L175" s="43"/>
    </row>
    <row r="176" spans="1:12" ht="14.4" x14ac:dyDescent="0.25">
      <c r="A176" s="30"/>
      <c r="B176" s="30"/>
      <c r="C176" s="31"/>
      <c r="D176" s="72" t="s">
        <v>24</v>
      </c>
      <c r="E176" s="78" t="s">
        <v>78</v>
      </c>
      <c r="F176" s="79">
        <v>260</v>
      </c>
      <c r="G176" s="60">
        <v>120.21</v>
      </c>
      <c r="H176" s="60">
        <v>2.57</v>
      </c>
      <c r="I176" s="60">
        <v>6.57</v>
      </c>
      <c r="J176" s="60">
        <v>12.71</v>
      </c>
      <c r="K176" s="80" t="s">
        <v>82</v>
      </c>
      <c r="L176" s="43"/>
    </row>
    <row r="177" spans="1:12" ht="14.4" x14ac:dyDescent="0.25">
      <c r="A177" s="30"/>
      <c r="B177" s="30"/>
      <c r="C177" s="31"/>
      <c r="D177" s="72" t="s">
        <v>25</v>
      </c>
      <c r="E177" s="82" t="s">
        <v>184</v>
      </c>
      <c r="F177" s="92">
        <v>100</v>
      </c>
      <c r="G177" s="84">
        <v>232.78</v>
      </c>
      <c r="H177" s="84">
        <v>24.76</v>
      </c>
      <c r="I177" s="84">
        <v>11.06</v>
      </c>
      <c r="J177" s="84">
        <v>8.5500000000000007</v>
      </c>
      <c r="K177" s="83" t="s">
        <v>183</v>
      </c>
      <c r="L177" s="43"/>
    </row>
    <row r="178" spans="1:12" ht="14.4" x14ac:dyDescent="0.25">
      <c r="A178" s="30"/>
      <c r="B178" s="30"/>
      <c r="C178" s="31"/>
      <c r="D178" s="72" t="s">
        <v>26</v>
      </c>
      <c r="E178" s="78" t="s">
        <v>66</v>
      </c>
      <c r="F178" s="80">
        <v>180</v>
      </c>
      <c r="G178" s="80">
        <v>150.77000000000001</v>
      </c>
      <c r="H178" s="80">
        <v>3.51</v>
      </c>
      <c r="I178" s="80">
        <v>5.18</v>
      </c>
      <c r="J178" s="80">
        <v>22.52</v>
      </c>
      <c r="K178" s="80" t="s">
        <v>132</v>
      </c>
      <c r="L178" s="43"/>
    </row>
    <row r="179" spans="1:12" ht="14.4" x14ac:dyDescent="0.25">
      <c r="A179" s="30"/>
      <c r="B179" s="30"/>
      <c r="C179" s="31"/>
      <c r="D179" s="72" t="s">
        <v>27</v>
      </c>
      <c r="E179" s="78" t="s">
        <v>94</v>
      </c>
      <c r="F179" s="80">
        <v>200</v>
      </c>
      <c r="G179" s="60">
        <v>104.4</v>
      </c>
      <c r="H179" s="60">
        <v>0.38</v>
      </c>
      <c r="I179" s="60">
        <v>0</v>
      </c>
      <c r="J179" s="60">
        <v>25.72</v>
      </c>
      <c r="K179" s="80" t="s">
        <v>69</v>
      </c>
      <c r="L179" s="43"/>
    </row>
    <row r="180" spans="1:12" ht="14.4" x14ac:dyDescent="0.25">
      <c r="A180" s="30"/>
      <c r="B180" s="30"/>
      <c r="C180" s="31"/>
      <c r="D180" s="72" t="s">
        <v>28</v>
      </c>
      <c r="E180" s="78" t="s">
        <v>49</v>
      </c>
      <c r="F180" s="80">
        <v>30</v>
      </c>
      <c r="G180" s="60">
        <v>70.319999999999993</v>
      </c>
      <c r="H180" s="60">
        <v>2.2799999999999998</v>
      </c>
      <c r="I180" s="60">
        <v>0.24</v>
      </c>
      <c r="J180" s="60">
        <v>14.76</v>
      </c>
      <c r="K180" s="80" t="s">
        <v>55</v>
      </c>
      <c r="L180" s="43"/>
    </row>
    <row r="181" spans="1:12" ht="14.4" x14ac:dyDescent="0.25">
      <c r="A181" s="30"/>
      <c r="B181" s="30"/>
      <c r="C181" s="31"/>
      <c r="D181" s="72" t="s">
        <v>29</v>
      </c>
      <c r="E181" s="40" t="s">
        <v>50</v>
      </c>
      <c r="F181" s="41">
        <v>30</v>
      </c>
      <c r="G181" s="60">
        <v>80.97</v>
      </c>
      <c r="H181" s="60">
        <v>1.68</v>
      </c>
      <c r="I181" s="60">
        <v>0.33</v>
      </c>
      <c r="J181" s="60">
        <v>17.82</v>
      </c>
      <c r="K181" s="41" t="s">
        <v>56</v>
      </c>
      <c r="L181" s="43"/>
    </row>
    <row r="182" spans="1:12" ht="14.4" x14ac:dyDescent="0.25">
      <c r="A182" s="30"/>
      <c r="B182" s="30"/>
      <c r="C182" s="31"/>
      <c r="D182" s="61"/>
      <c r="E182" s="47"/>
      <c r="F182" s="43"/>
      <c r="G182" s="43"/>
      <c r="H182" s="43"/>
      <c r="I182" s="43"/>
      <c r="J182" s="43"/>
      <c r="K182" s="43"/>
      <c r="L182" s="43"/>
    </row>
    <row r="183" spans="1:12" ht="14.4" x14ac:dyDescent="0.25">
      <c r="A183" s="81"/>
      <c r="B183" s="81"/>
      <c r="C183" s="63"/>
      <c r="D183" s="49" t="s">
        <v>30</v>
      </c>
      <c r="E183" s="90"/>
      <c r="F183" s="64">
        <f>F175+F176+F177+F178+F179+F180+F181</f>
        <v>900</v>
      </c>
      <c r="G183" s="64">
        <f t="shared" ref="G183:J183" si="17">G175+G176+G177+G178+G179+G180+G181</f>
        <v>813.83999999999992</v>
      </c>
      <c r="H183" s="64">
        <f t="shared" si="17"/>
        <v>36.1</v>
      </c>
      <c r="I183" s="64">
        <f t="shared" si="17"/>
        <v>27.899999999999995</v>
      </c>
      <c r="J183" s="64">
        <f t="shared" si="17"/>
        <v>104.6</v>
      </c>
      <c r="K183" s="51"/>
      <c r="L183" s="51"/>
    </row>
    <row r="184" spans="1:12" ht="14.4" x14ac:dyDescent="0.25">
      <c r="A184" s="62">
        <f>A167</f>
        <v>2</v>
      </c>
      <c r="B184" s="62">
        <f>B167</f>
        <v>5</v>
      </c>
      <c r="C184" s="65" t="s">
        <v>4</v>
      </c>
      <c r="D184" s="66"/>
      <c r="E184" s="90"/>
      <c r="F184" s="64">
        <f>F183+F173</f>
        <v>1540</v>
      </c>
      <c r="G184" s="64">
        <f t="shared" ref="G184:J184" si="18">G183+G173</f>
        <v>1438.4699999999998</v>
      </c>
      <c r="H184" s="64">
        <f t="shared" si="18"/>
        <v>59.83</v>
      </c>
      <c r="I184" s="64">
        <f t="shared" si="18"/>
        <v>62.809999999999988</v>
      </c>
      <c r="J184" s="64">
        <f t="shared" si="18"/>
        <v>158.47999999999999</v>
      </c>
      <c r="K184" s="51"/>
      <c r="L184" s="52">
        <f>L174+L167</f>
        <v>176.3</v>
      </c>
    </row>
    <row r="185" spans="1:12" ht="16.5" customHeight="1" x14ac:dyDescent="0.25">
      <c r="A185" s="106"/>
      <c r="B185" s="106"/>
      <c r="C185" s="65" t="s">
        <v>5</v>
      </c>
      <c r="D185" s="65"/>
      <c r="E185" s="65"/>
      <c r="F185" s="107">
        <f>(F22+F40+F58+F76+F95+F111+F129+F146+F166+F184)/10</f>
        <v>1536.4</v>
      </c>
      <c r="G185" s="107">
        <f t="shared" ref="G185:J185" si="19">(G22+G40+G58+G76+G95+G111+G129+G146+G166+G184)/10</f>
        <v>1529.4650000000001</v>
      </c>
      <c r="H185" s="107">
        <f t="shared" si="19"/>
        <v>57.982000000000006</v>
      </c>
      <c r="I185" s="107">
        <f t="shared" si="19"/>
        <v>55.188000000000002</v>
      </c>
      <c r="J185" s="107">
        <f t="shared" si="19"/>
        <v>202.13</v>
      </c>
      <c r="K185" s="81"/>
      <c r="L185" s="108">
        <f>L184</f>
        <v>176.3</v>
      </c>
    </row>
    <row r="186" spans="1:12" x14ac:dyDescent="0.25">
      <c r="A186" s="7"/>
      <c r="B186" s="7"/>
      <c r="C186" s="8"/>
      <c r="D186" s="9"/>
      <c r="E186" s="7"/>
      <c r="F186" s="7"/>
      <c r="G186" s="7"/>
      <c r="H186" s="7"/>
      <c r="I186" s="7"/>
      <c r="J186" s="7"/>
      <c r="K186" s="10"/>
      <c r="L186" s="7"/>
    </row>
  </sheetData>
  <mergeCells count="14">
    <mergeCell ref="C1:E1"/>
    <mergeCell ref="I1:K1"/>
    <mergeCell ref="I2:K2"/>
    <mergeCell ref="C40:D40"/>
    <mergeCell ref="C58:D58"/>
    <mergeCell ref="C76:D76"/>
    <mergeCell ref="C95:D95"/>
    <mergeCell ref="C22:D22"/>
    <mergeCell ref="C185:E185"/>
    <mergeCell ref="C184:D184"/>
    <mergeCell ref="C111:D111"/>
    <mergeCell ref="C129:D129"/>
    <mergeCell ref="C146:D146"/>
    <mergeCell ref="C166:D16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2025-04-24T11:54:25Z</dcterms:modified>
</cp:coreProperties>
</file>